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tabRatio="743" activeTab="5"/>
  </bookViews>
  <sheets>
    <sheet name="02-03" sheetId="1" r:id="rId1"/>
    <sheet name="04-05" sheetId="2" r:id="rId2"/>
    <sheet name="06-07" sheetId="3" r:id="rId3"/>
    <sheet name="08-09" sheetId="4" r:id="rId4"/>
    <sheet name="10-11" sheetId="5" r:id="rId5"/>
    <sheet name="12-13" sheetId="6" r:id="rId6"/>
    <sheet name="2014 a mladší" sheetId="7" r:id="rId7"/>
    <sheet name="dorost D-2001 a st." sheetId="8" state="hidden" r:id="rId8"/>
  </sheets>
  <definedNames>
    <definedName name="_xlnm._FilterDatabase" localSheetId="0" hidden="1">'02-03'!$C$4:$G$4</definedName>
    <definedName name="_xlnm._FilterDatabase" localSheetId="1" hidden="1">'04-05'!$C$4:$G$4</definedName>
    <definedName name="_xlnm._FilterDatabase" localSheetId="2" hidden="1">'06-07'!$C$4:$G$4</definedName>
    <definedName name="_xlnm._FilterDatabase" localSheetId="3" hidden="1">'08-09'!$C$4:$G$4</definedName>
    <definedName name="_xlnm._FilterDatabase" localSheetId="4" hidden="1">'10-11'!$C$4:$G$4</definedName>
    <definedName name="_xlnm._FilterDatabase" localSheetId="5" hidden="1">'12-13'!$C$4:$G$4</definedName>
    <definedName name="_xlnm._FilterDatabase" localSheetId="6" hidden="1">'2014 a mladší'!$C$4:$G$4</definedName>
    <definedName name="_xlnm.Print_Area" localSheetId="0">'02-03'!$B$2:$G$30</definedName>
    <definedName name="_xlnm.Print_Area" localSheetId="1">'04-05'!$B$2:$G$30</definedName>
    <definedName name="_xlnm.Print_Area" localSheetId="2">'06-07'!$B$2:$G$30</definedName>
    <definedName name="_xlnm.Print_Area" localSheetId="3">'08-09'!$B$2:$G$30</definedName>
    <definedName name="_xlnm.Print_Area" localSheetId="4">'10-11'!$B$2:$G$30</definedName>
    <definedName name="_xlnm.Print_Area" localSheetId="5">'12-13'!$B$2:$G$30</definedName>
    <definedName name="_xlnm.Print_Area" localSheetId="6">'2014 a mladší'!$B$2:$G$30</definedName>
  </definedNames>
  <calcPr fullCalcOnLoad="1"/>
</workbook>
</file>

<file path=xl/sharedStrings.xml><?xml version="1.0" encoding="utf-8"?>
<sst xmlns="http://schemas.openxmlformats.org/spreadsheetml/2006/main" count="186" uniqueCount="108">
  <si>
    <t>Poř. č.</t>
  </si>
  <si>
    <t>Bydliště</t>
  </si>
  <si>
    <t>Rok naroz.</t>
  </si>
  <si>
    <t>Start.č.</t>
  </si>
  <si>
    <t xml:space="preserve"> </t>
  </si>
  <si>
    <t>Čas</t>
  </si>
  <si>
    <t>Příjmení a Jméno</t>
  </si>
  <si>
    <t>Dorost dívky  -</t>
  </si>
  <si>
    <t>Pořadí</t>
  </si>
  <si>
    <t>Chlapci</t>
  </si>
  <si>
    <t>Štourač Tomáš</t>
  </si>
  <si>
    <t>Vír</t>
  </si>
  <si>
    <t>Sedlák Vojtěch</t>
  </si>
  <si>
    <t>Bystré</t>
  </si>
  <si>
    <t>Beneš Kryštof</t>
  </si>
  <si>
    <t>Dolní Rožínka</t>
  </si>
  <si>
    <t>Uhlíř Šimon</t>
  </si>
  <si>
    <t>Kundratice</t>
  </si>
  <si>
    <t>Uhlíř Tadeáš</t>
  </si>
  <si>
    <t>Koudelka Jakub</t>
  </si>
  <si>
    <t>Strážek</t>
  </si>
  <si>
    <t>Ševčík Sebastián</t>
  </si>
  <si>
    <t>Řehořek Václav</t>
  </si>
  <si>
    <t>Verner Oskar</t>
  </si>
  <si>
    <t>Hrušovany</t>
  </si>
  <si>
    <t>Rybníček Matyáš</t>
  </si>
  <si>
    <t>Brno</t>
  </si>
  <si>
    <t>Zlatý Gustav</t>
  </si>
  <si>
    <t>Zeman David</t>
  </si>
  <si>
    <t>Štarha Matyáš</t>
  </si>
  <si>
    <t>Bohdíkov</t>
  </si>
  <si>
    <t>Kubík Dorián</t>
  </si>
  <si>
    <t>Kubík Jakub Oldřich</t>
  </si>
  <si>
    <t>Pupenko Tadeáš</t>
  </si>
  <si>
    <t>Jihlava</t>
  </si>
  <si>
    <t>Smolík Petr</t>
  </si>
  <si>
    <t>Věchnov</t>
  </si>
  <si>
    <t>Horký Daniel</t>
  </si>
  <si>
    <t>Rožná</t>
  </si>
  <si>
    <t>Hrazdira Matěj</t>
  </si>
  <si>
    <t>Olomouc</t>
  </si>
  <si>
    <t>Chaloupka Milan</t>
  </si>
  <si>
    <t>Chaloupka Zbyněk</t>
  </si>
  <si>
    <t>Bno</t>
  </si>
  <si>
    <t>Matuška David</t>
  </si>
  <si>
    <t>Praha</t>
  </si>
  <si>
    <t>Novák Tobiáš</t>
  </si>
  <si>
    <t>Kukačka Nikolas</t>
  </si>
  <si>
    <t>Nedvědice</t>
  </si>
  <si>
    <t>Kratochvíl Lukáš</t>
  </si>
  <si>
    <t>Moravany</t>
  </si>
  <si>
    <t>Kratochvíl Tomáš</t>
  </si>
  <si>
    <t>Mistr Lukáš</t>
  </si>
  <si>
    <t>Bolešín</t>
  </si>
  <si>
    <t>Procházka Šimon</t>
  </si>
  <si>
    <t>Coural Jaroslav</t>
  </si>
  <si>
    <t>Bystřice n. P.</t>
  </si>
  <si>
    <t>Jelínek Petr</t>
  </si>
  <si>
    <t>Matěja Jiří</t>
  </si>
  <si>
    <t>Krapka Jakub</t>
  </si>
  <si>
    <t>Šardice</t>
  </si>
  <si>
    <t>Vilím Mikuláš</t>
  </si>
  <si>
    <t>Dolní Smrčné</t>
  </si>
  <si>
    <t>Nováček Martin</t>
  </si>
  <si>
    <t>Doskočil Matyáš</t>
  </si>
  <si>
    <t>Vranová</t>
  </si>
  <si>
    <t>Matuška Jan</t>
  </si>
  <si>
    <t>Černý Tomáš</t>
  </si>
  <si>
    <t>Glaser Jonáš</t>
  </si>
  <si>
    <t>Unzeitik Kryštof</t>
  </si>
  <si>
    <t>Bystřice n.P.</t>
  </si>
  <si>
    <t>Vrzal Vojtěch</t>
  </si>
  <si>
    <t>Petr Vítek</t>
  </si>
  <si>
    <t>Rovečné</t>
  </si>
  <si>
    <t>Tacej Dominik</t>
  </si>
  <si>
    <t>Nové Město n. M.</t>
  </si>
  <si>
    <t xml:space="preserve">Medek Vojtěch </t>
  </si>
  <si>
    <t>Nové Město n.M.</t>
  </si>
  <si>
    <t>Medek Denis</t>
  </si>
  <si>
    <t>Šikýř Rostislav</t>
  </si>
  <si>
    <t>Odolená Voda</t>
  </si>
  <si>
    <t xml:space="preserve">Petr Lukáš </t>
  </si>
  <si>
    <t>Petr Ondřej</t>
  </si>
  <si>
    <t>Horák Jáchym</t>
  </si>
  <si>
    <t>Kabrda Pavel</t>
  </si>
  <si>
    <t>Lísek</t>
  </si>
  <si>
    <t>Ogoun Pavel</t>
  </si>
  <si>
    <t>Ogoun Tomáš</t>
  </si>
  <si>
    <t>Bílek Martin</t>
  </si>
  <si>
    <t>Jedlička Libor</t>
  </si>
  <si>
    <t>Karasín</t>
  </si>
  <si>
    <t>Jedlička Tomáš</t>
  </si>
  <si>
    <t>Musil Raimund</t>
  </si>
  <si>
    <t>Rodkov</t>
  </si>
  <si>
    <t>Rudolf Ondřej</t>
  </si>
  <si>
    <t>Přeštice</t>
  </si>
  <si>
    <t>Kolář Radim</t>
  </si>
  <si>
    <t>Hamerský David</t>
  </si>
  <si>
    <t>Vojnův Městec</t>
  </si>
  <si>
    <t>Husseini Viktor</t>
  </si>
  <si>
    <t>Mrázek Tomáš</t>
  </si>
  <si>
    <t>Sviadnov</t>
  </si>
  <si>
    <t>Kalich Kryštof</t>
  </si>
  <si>
    <t>Kryštof Lukáš</t>
  </si>
  <si>
    <t>Vyškov</t>
  </si>
  <si>
    <t>Gůra Tobiáš</t>
  </si>
  <si>
    <t>Janoušek Dalibor</t>
  </si>
  <si>
    <t>Smutný Ondřej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</si>
</sst>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0" borderId="12" xfId="0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 vertical="top"/>
      <protection/>
    </xf>
    <xf numFmtId="0" fontId="2" fillId="0" borderId="16" xfId="0" applyFont="1" applyBorder="1" applyAlignment="1" applyProtection="1">
      <alignment vertical="top"/>
      <protection locked="0"/>
    </xf>
    <xf numFmtId="0" fontId="1" fillId="0" borderId="16" xfId="0" applyFont="1" applyBorder="1" applyAlignment="1" applyProtection="1">
      <alignment horizontal="center" vertical="top"/>
      <protection locked="0"/>
    </xf>
    <xf numFmtId="0" fontId="1" fillId="0" borderId="22" xfId="0" applyFont="1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/>
    </xf>
    <xf numFmtId="0" fontId="1" fillId="0" borderId="0" xfId="0" applyFont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3.140625" style="24" customWidth="1"/>
    <col min="2" max="2" width="10.7109375" style="24" customWidth="1"/>
    <col min="3" max="3" width="25.7109375" style="24" customWidth="1"/>
    <col min="4" max="4" width="18.7109375" style="24" customWidth="1"/>
    <col min="5" max="5" width="18.00390625" style="24" bestFit="1" customWidth="1"/>
    <col min="6" max="7" width="10.7109375" style="24" customWidth="1"/>
    <col min="8" max="16384" width="9.140625" style="24" customWidth="1"/>
  </cols>
  <sheetData>
    <row r="1" spans="2:7" ht="14.25" customHeight="1" thickBot="1">
      <c r="B1" s="23"/>
      <c r="F1" s="25"/>
      <c r="G1" s="25"/>
    </row>
    <row r="2" spans="2:9" ht="21" thickBot="1">
      <c r="B2" s="26"/>
      <c r="C2" s="27" t="s">
        <v>9</v>
      </c>
      <c r="D2" s="28" t="str">
        <f>$I$2-13&amp;"  - "</f>
        <v>2003  - </v>
      </c>
      <c r="E2" s="29">
        <f>$I$2-14</f>
        <v>2002</v>
      </c>
      <c r="F2" s="30"/>
      <c r="G2" s="31"/>
      <c r="I2" s="32">
        <v>2016</v>
      </c>
    </row>
    <row r="3" ht="13.5" thickBot="1"/>
    <row r="4" spans="2:7" s="34" customFormat="1" ht="32.25" customHeight="1" thickBot="1">
      <c r="B4" s="33" t="s">
        <v>0</v>
      </c>
      <c r="C4" s="48" t="s">
        <v>6</v>
      </c>
      <c r="D4" s="49" t="s">
        <v>1</v>
      </c>
      <c r="E4" s="49" t="s">
        <v>2</v>
      </c>
      <c r="F4" s="49" t="s">
        <v>3</v>
      </c>
      <c r="G4" s="50" t="s">
        <v>8</v>
      </c>
    </row>
    <row r="5" spans="2:7" ht="12.75">
      <c r="B5" s="35">
        <v>1</v>
      </c>
      <c r="C5" s="38" t="s">
        <v>41</v>
      </c>
      <c r="D5" s="39" t="s">
        <v>26</v>
      </c>
      <c r="E5" s="39">
        <v>2002</v>
      </c>
      <c r="F5" s="40"/>
      <c r="G5" s="41">
        <v>1</v>
      </c>
    </row>
    <row r="6" spans="2:7" ht="12.75">
      <c r="B6" s="36">
        <f aca="true" t="shared" si="0" ref="B6:B29">IF(E6&lt;&gt;"",B5+1,"")</f>
        <v>2</v>
      </c>
      <c r="C6" s="42" t="s">
        <v>55</v>
      </c>
      <c r="D6" s="43" t="s">
        <v>11</v>
      </c>
      <c r="E6" s="43">
        <v>2002</v>
      </c>
      <c r="F6" s="43"/>
      <c r="G6" s="44">
        <v>2</v>
      </c>
    </row>
    <row r="7" spans="2:7" ht="12.75">
      <c r="B7" s="36">
        <f t="shared" si="0"/>
        <v>3</v>
      </c>
      <c r="C7" s="51" t="s">
        <v>10</v>
      </c>
      <c r="D7" s="43" t="s">
        <v>11</v>
      </c>
      <c r="E7" s="43">
        <v>2003</v>
      </c>
      <c r="F7" s="43"/>
      <c r="G7" s="44">
        <v>3</v>
      </c>
    </row>
    <row r="8" spans="2:7" ht="12.75">
      <c r="B8" s="36">
        <f t="shared" si="0"/>
        <v>4</v>
      </c>
      <c r="C8" s="42" t="s">
        <v>35</v>
      </c>
      <c r="D8" s="43" t="s">
        <v>36</v>
      </c>
      <c r="E8" s="43">
        <v>2002</v>
      </c>
      <c r="F8" s="43"/>
      <c r="G8" s="44">
        <v>4</v>
      </c>
    </row>
    <row r="9" spans="2:7" ht="12.75">
      <c r="B9" s="36">
        <f t="shared" si="0"/>
        <v>5</v>
      </c>
      <c r="C9" s="42" t="s">
        <v>71</v>
      </c>
      <c r="D9" s="43" t="s">
        <v>26</v>
      </c>
      <c r="E9" s="43">
        <v>2003</v>
      </c>
      <c r="F9" s="43"/>
      <c r="G9" s="44">
        <v>5</v>
      </c>
    </row>
    <row r="10" spans="2:7" ht="12.75">
      <c r="B10" s="36">
        <f t="shared" si="0"/>
      </c>
      <c r="C10" s="42"/>
      <c r="D10" s="43"/>
      <c r="E10" s="43"/>
      <c r="F10" s="43"/>
      <c r="G10" s="44"/>
    </row>
    <row r="11" spans="2:7" ht="12.75">
      <c r="B11" s="36">
        <f t="shared" si="0"/>
      </c>
      <c r="C11" s="51"/>
      <c r="D11" s="43"/>
      <c r="E11" s="43"/>
      <c r="F11" s="43"/>
      <c r="G11" s="44"/>
    </row>
    <row r="12" spans="2:7" ht="12.75">
      <c r="B12" s="36">
        <f t="shared" si="0"/>
      </c>
      <c r="C12" s="42"/>
      <c r="D12" s="43"/>
      <c r="E12" s="43"/>
      <c r="F12" s="43"/>
      <c r="G12" s="44"/>
    </row>
    <row r="13" spans="2:7" ht="12.75">
      <c r="B13" s="36">
        <f t="shared" si="0"/>
      </c>
      <c r="C13" s="42"/>
      <c r="D13" s="43"/>
      <c r="E13" s="43"/>
      <c r="F13" s="43"/>
      <c r="G13" s="44"/>
    </row>
    <row r="14" spans="2:7" ht="12.75">
      <c r="B14" s="36">
        <f t="shared" si="0"/>
      </c>
      <c r="C14" s="42"/>
      <c r="D14" s="43"/>
      <c r="E14" s="43"/>
      <c r="F14" s="43"/>
      <c r="G14" s="44"/>
    </row>
    <row r="15" spans="2:7" ht="12.75">
      <c r="B15" s="36">
        <f t="shared" si="0"/>
      </c>
      <c r="C15" s="42"/>
      <c r="D15" s="43"/>
      <c r="E15" s="43"/>
      <c r="F15" s="43"/>
      <c r="G15" s="44"/>
    </row>
    <row r="16" spans="2:7" ht="12.75">
      <c r="B16" s="36">
        <f t="shared" si="0"/>
      </c>
      <c r="C16" s="42"/>
      <c r="D16" s="43"/>
      <c r="E16" s="43"/>
      <c r="F16" s="43"/>
      <c r="G16" s="44"/>
    </row>
    <row r="17" spans="2:7" ht="12.75">
      <c r="B17" s="36">
        <f t="shared" si="0"/>
      </c>
      <c r="C17" s="42"/>
      <c r="D17" s="43"/>
      <c r="E17" s="43"/>
      <c r="F17" s="43"/>
      <c r="G17" s="44"/>
    </row>
    <row r="18" spans="2:7" ht="12.75">
      <c r="B18" s="36">
        <f t="shared" si="0"/>
      </c>
      <c r="C18" s="42"/>
      <c r="D18" s="43"/>
      <c r="E18" s="43"/>
      <c r="F18" s="43"/>
      <c r="G18" s="44"/>
    </row>
    <row r="19" spans="2:7" ht="12.75">
      <c r="B19" s="36">
        <f t="shared" si="0"/>
      </c>
      <c r="C19" s="42"/>
      <c r="D19" s="43"/>
      <c r="E19" s="43"/>
      <c r="F19" s="43"/>
      <c r="G19" s="44"/>
    </row>
    <row r="20" spans="2:7" ht="12.75">
      <c r="B20" s="36">
        <f t="shared" si="0"/>
      </c>
      <c r="C20" s="42"/>
      <c r="D20" s="43"/>
      <c r="E20" s="43"/>
      <c r="F20" s="43"/>
      <c r="G20" s="44"/>
    </row>
    <row r="21" spans="2:7" ht="12.75">
      <c r="B21" s="36">
        <f t="shared" si="0"/>
      </c>
      <c r="C21" s="42"/>
      <c r="D21" s="43"/>
      <c r="E21" s="43"/>
      <c r="F21" s="43"/>
      <c r="G21" s="44"/>
    </row>
    <row r="22" spans="2:7" ht="12.75">
      <c r="B22" s="36">
        <f t="shared" si="0"/>
      </c>
      <c r="C22" s="42"/>
      <c r="D22" s="43"/>
      <c r="E22" s="43"/>
      <c r="F22" s="43"/>
      <c r="G22" s="44"/>
    </row>
    <row r="23" spans="2:7" ht="12.75">
      <c r="B23" s="36">
        <f t="shared" si="0"/>
      </c>
      <c r="C23" s="42"/>
      <c r="D23" s="43"/>
      <c r="E23" s="43"/>
      <c r="F23" s="43"/>
      <c r="G23" s="44"/>
    </row>
    <row r="24" spans="2:7" ht="12.75">
      <c r="B24" s="36">
        <f t="shared" si="0"/>
      </c>
      <c r="C24" s="42"/>
      <c r="D24" s="43"/>
      <c r="E24" s="43"/>
      <c r="F24" s="43"/>
      <c r="G24" s="44"/>
    </row>
    <row r="25" spans="2:7" ht="12.75">
      <c r="B25" s="36">
        <f t="shared" si="0"/>
      </c>
      <c r="C25" s="42"/>
      <c r="D25" s="43"/>
      <c r="E25" s="43"/>
      <c r="F25" s="43"/>
      <c r="G25" s="44"/>
    </row>
    <row r="26" spans="2:7" ht="12.75">
      <c r="B26" s="36">
        <f t="shared" si="0"/>
      </c>
      <c r="C26" s="42"/>
      <c r="D26" s="43"/>
      <c r="E26" s="43"/>
      <c r="F26" s="43"/>
      <c r="G26" s="44"/>
    </row>
    <row r="27" spans="2:7" ht="12.75">
      <c r="B27" s="36">
        <f t="shared" si="0"/>
      </c>
      <c r="C27" s="42"/>
      <c r="D27" s="43"/>
      <c r="E27" s="43"/>
      <c r="F27" s="43"/>
      <c r="G27" s="44"/>
    </row>
    <row r="28" spans="2:7" ht="12.75">
      <c r="B28" s="36">
        <f t="shared" si="0"/>
      </c>
      <c r="C28" s="42"/>
      <c r="D28" s="43"/>
      <c r="E28" s="43"/>
      <c r="F28" s="43"/>
      <c r="G28" s="44"/>
    </row>
    <row r="29" spans="2:7" ht="12.75">
      <c r="B29" s="36">
        <f t="shared" si="0"/>
      </c>
      <c r="C29" s="42"/>
      <c r="D29" s="43"/>
      <c r="E29" s="43"/>
      <c r="F29" s="43"/>
      <c r="G29" s="44"/>
    </row>
    <row r="30" spans="2:7" ht="13.5" thickBot="1">
      <c r="B30" s="37"/>
      <c r="C30" s="45"/>
      <c r="D30" s="46"/>
      <c r="E30" s="46"/>
      <c r="F30" s="46"/>
      <c r="G30" s="47"/>
    </row>
  </sheetData>
  <sheetProtection sheet="1" sort="0" autoFilter="0" pivotTables="0"/>
  <autoFilter ref="C4:G4">
    <sortState ref="C5:G30">
      <sortCondition sortBy="value" ref="G5:G30"/>
    </sortState>
  </autoFilter>
  <printOptions/>
  <pageMargins left="0" right="0" top="0.984251968503937" bottom="0.984251968503937" header="0.5118110236220472" footer="0.5118110236220472"/>
  <pageSetup horizontalDpi="600" verticalDpi="600" orientation="portrait" paperSize="9" scale="10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3.140625" style="24" customWidth="1"/>
    <col min="2" max="2" width="10.7109375" style="24" customWidth="1"/>
    <col min="3" max="3" width="25.7109375" style="24" customWidth="1"/>
    <col min="4" max="4" width="18.7109375" style="24" customWidth="1"/>
    <col min="5" max="5" width="15.7109375" style="24" customWidth="1"/>
    <col min="6" max="7" width="10.7109375" style="24" customWidth="1"/>
    <col min="8" max="16384" width="9.140625" style="24" customWidth="1"/>
  </cols>
  <sheetData>
    <row r="1" spans="2:6" ht="21" thickBot="1">
      <c r="B1" s="60"/>
      <c r="C1" s="60"/>
      <c r="D1" s="60"/>
      <c r="E1" s="60"/>
      <c r="F1" s="60"/>
    </row>
    <row r="2" spans="2:9" ht="21" thickBot="1">
      <c r="B2" s="26"/>
      <c r="C2" s="27" t="s">
        <v>9</v>
      </c>
      <c r="D2" s="28" t="str">
        <f>$I$2-11&amp;"  - "</f>
        <v>2005  - </v>
      </c>
      <c r="E2" s="29">
        <f>$I$2-12</f>
        <v>2004</v>
      </c>
      <c r="F2" s="30"/>
      <c r="G2" s="31"/>
      <c r="I2" s="52">
        <f>'02-03'!I2</f>
        <v>2016</v>
      </c>
    </row>
    <row r="3" ht="13.5" thickBot="1"/>
    <row r="4" spans="2:7" s="34" customFormat="1" ht="32.25" customHeight="1" thickBot="1">
      <c r="B4" s="33" t="s">
        <v>0</v>
      </c>
      <c r="C4" s="48" t="s">
        <v>6</v>
      </c>
      <c r="D4" s="49" t="s">
        <v>1</v>
      </c>
      <c r="E4" s="49" t="s">
        <v>2</v>
      </c>
      <c r="F4" s="49" t="s">
        <v>3</v>
      </c>
      <c r="G4" s="50" t="s">
        <v>8</v>
      </c>
    </row>
    <row r="5" spans="2:7" ht="12.75">
      <c r="B5" s="35">
        <v>1</v>
      </c>
      <c r="C5" s="38" t="s">
        <v>76</v>
      </c>
      <c r="D5" s="39" t="s">
        <v>77</v>
      </c>
      <c r="E5" s="39">
        <v>2004</v>
      </c>
      <c r="F5" s="40"/>
      <c r="G5" s="41">
        <v>1</v>
      </c>
    </row>
    <row r="6" spans="2:7" ht="12.75">
      <c r="B6" s="36">
        <f aca="true" t="shared" si="0" ref="B6:B29">IF(E6&lt;&gt;"",B5+1,"")</f>
        <v>2</v>
      </c>
      <c r="C6" s="42" t="s">
        <v>78</v>
      </c>
      <c r="D6" s="43" t="s">
        <v>77</v>
      </c>
      <c r="E6" s="43">
        <v>2005</v>
      </c>
      <c r="F6" s="43"/>
      <c r="G6" s="44">
        <v>2</v>
      </c>
    </row>
    <row r="7" spans="2:7" ht="12.75">
      <c r="B7" s="36">
        <f t="shared" si="0"/>
        <v>3</v>
      </c>
      <c r="C7" s="42" t="s">
        <v>106</v>
      </c>
      <c r="D7" s="43" t="s">
        <v>73</v>
      </c>
      <c r="E7" s="43">
        <v>2004</v>
      </c>
      <c r="F7" s="43"/>
      <c r="G7" s="44">
        <v>3</v>
      </c>
    </row>
    <row r="8" spans="2:7" ht="12.75">
      <c r="B8" s="36">
        <f t="shared" si="0"/>
        <v>4</v>
      </c>
      <c r="C8" s="42" t="s">
        <v>86</v>
      </c>
      <c r="D8" s="43" t="s">
        <v>40</v>
      </c>
      <c r="E8" s="43">
        <v>2004</v>
      </c>
      <c r="F8" s="43"/>
      <c r="G8" s="44">
        <v>4</v>
      </c>
    </row>
    <row r="9" spans="2:7" ht="12.75">
      <c r="B9" s="36">
        <f t="shared" si="0"/>
        <v>5</v>
      </c>
      <c r="C9" s="42" t="s">
        <v>42</v>
      </c>
      <c r="D9" s="43" t="s">
        <v>43</v>
      </c>
      <c r="E9" s="43">
        <v>2004</v>
      </c>
      <c r="F9" s="43"/>
      <c r="G9" s="44">
        <v>5</v>
      </c>
    </row>
    <row r="10" spans="2:7" ht="12.75">
      <c r="B10" s="36">
        <f t="shared" si="0"/>
      </c>
      <c r="C10" s="42"/>
      <c r="D10" s="43"/>
      <c r="E10" s="43"/>
      <c r="F10" s="43"/>
      <c r="G10" s="44"/>
    </row>
    <row r="11" spans="2:7" ht="12.75">
      <c r="B11" s="36">
        <f t="shared" si="0"/>
      </c>
      <c r="C11" s="42"/>
      <c r="D11" s="43"/>
      <c r="E11" s="43"/>
      <c r="F11" s="43"/>
      <c r="G11" s="44"/>
    </row>
    <row r="12" spans="2:7" ht="12.75">
      <c r="B12" s="36">
        <f t="shared" si="0"/>
      </c>
      <c r="C12" s="42"/>
      <c r="D12" s="43"/>
      <c r="E12" s="43"/>
      <c r="F12" s="43"/>
      <c r="G12" s="44"/>
    </row>
    <row r="13" spans="2:7" ht="12.75">
      <c r="B13" s="36">
        <f t="shared" si="0"/>
      </c>
      <c r="C13" s="42"/>
      <c r="D13" s="43"/>
      <c r="E13" s="43"/>
      <c r="F13" s="43"/>
      <c r="G13" s="44"/>
    </row>
    <row r="14" spans="2:7" ht="12.75">
      <c r="B14" s="36">
        <f t="shared" si="0"/>
      </c>
      <c r="C14" s="42"/>
      <c r="D14" s="43"/>
      <c r="E14" s="43"/>
      <c r="F14" s="43"/>
      <c r="G14" s="44"/>
    </row>
    <row r="15" spans="2:7" ht="12.75">
      <c r="B15" s="36">
        <f t="shared" si="0"/>
      </c>
      <c r="C15" s="42"/>
      <c r="D15" s="43"/>
      <c r="E15" s="43"/>
      <c r="F15" s="43"/>
      <c r="G15" s="44"/>
    </row>
    <row r="16" spans="2:7" ht="12.75">
      <c r="B16" s="36">
        <f t="shared" si="0"/>
      </c>
      <c r="C16" s="42"/>
      <c r="D16" s="43"/>
      <c r="E16" s="43"/>
      <c r="F16" s="43"/>
      <c r="G16" s="44"/>
    </row>
    <row r="17" spans="2:7" ht="12.75">
      <c r="B17" s="36">
        <f t="shared" si="0"/>
      </c>
      <c r="C17" s="42"/>
      <c r="D17" s="43"/>
      <c r="E17" s="43"/>
      <c r="F17" s="43"/>
      <c r="G17" s="44"/>
    </row>
    <row r="18" spans="2:7" ht="12.75">
      <c r="B18" s="36">
        <f t="shared" si="0"/>
      </c>
      <c r="C18" s="42"/>
      <c r="D18" s="43"/>
      <c r="E18" s="43"/>
      <c r="F18" s="43"/>
      <c r="G18" s="44"/>
    </row>
    <row r="19" spans="2:7" ht="12.75">
      <c r="B19" s="36">
        <f t="shared" si="0"/>
      </c>
      <c r="C19" s="42"/>
      <c r="D19" s="43"/>
      <c r="E19" s="43"/>
      <c r="F19" s="43"/>
      <c r="G19" s="44"/>
    </row>
    <row r="20" spans="2:7" ht="12.75">
      <c r="B20" s="36">
        <f t="shared" si="0"/>
      </c>
      <c r="C20" s="42"/>
      <c r="D20" s="43"/>
      <c r="E20" s="43"/>
      <c r="F20" s="43"/>
      <c r="G20" s="44"/>
    </row>
    <row r="21" spans="2:7" ht="12.75">
      <c r="B21" s="36">
        <f t="shared" si="0"/>
      </c>
      <c r="C21" s="42"/>
      <c r="D21" s="43"/>
      <c r="E21" s="43"/>
      <c r="F21" s="43"/>
      <c r="G21" s="44"/>
    </row>
    <row r="22" spans="2:7" ht="12.75">
      <c r="B22" s="36">
        <f t="shared" si="0"/>
      </c>
      <c r="C22" s="42"/>
      <c r="D22" s="43"/>
      <c r="E22" s="43"/>
      <c r="F22" s="43"/>
      <c r="G22" s="44"/>
    </row>
    <row r="23" spans="2:7" ht="12.75">
      <c r="B23" s="36">
        <f t="shared" si="0"/>
      </c>
      <c r="C23" s="42"/>
      <c r="D23" s="43"/>
      <c r="E23" s="43"/>
      <c r="F23" s="43"/>
      <c r="G23" s="44"/>
    </row>
    <row r="24" spans="2:7" ht="12.75">
      <c r="B24" s="36">
        <f t="shared" si="0"/>
      </c>
      <c r="C24" s="42"/>
      <c r="D24" s="43"/>
      <c r="E24" s="43"/>
      <c r="F24" s="43"/>
      <c r="G24" s="44"/>
    </row>
    <row r="25" spans="2:7" ht="12.75">
      <c r="B25" s="36">
        <f t="shared" si="0"/>
      </c>
      <c r="C25" s="42"/>
      <c r="D25" s="43"/>
      <c r="E25" s="43"/>
      <c r="F25" s="43"/>
      <c r="G25" s="44"/>
    </row>
    <row r="26" spans="2:7" ht="12.75">
      <c r="B26" s="36">
        <f t="shared" si="0"/>
      </c>
      <c r="C26" s="42"/>
      <c r="D26" s="43"/>
      <c r="E26" s="43"/>
      <c r="F26" s="43"/>
      <c r="G26" s="44"/>
    </row>
    <row r="27" spans="2:7" ht="12.75">
      <c r="B27" s="36">
        <f t="shared" si="0"/>
      </c>
      <c r="C27" s="42"/>
      <c r="D27" s="43"/>
      <c r="E27" s="43"/>
      <c r="F27" s="43"/>
      <c r="G27" s="44"/>
    </row>
    <row r="28" spans="2:7" ht="12.75">
      <c r="B28" s="36">
        <f t="shared" si="0"/>
      </c>
      <c r="C28" s="42"/>
      <c r="D28" s="43"/>
      <c r="E28" s="43"/>
      <c r="F28" s="43"/>
      <c r="G28" s="44"/>
    </row>
    <row r="29" spans="2:7" ht="12.75">
      <c r="B29" s="36">
        <f t="shared" si="0"/>
      </c>
      <c r="C29" s="42"/>
      <c r="D29" s="43"/>
      <c r="E29" s="43"/>
      <c r="F29" s="43"/>
      <c r="G29" s="44"/>
    </row>
    <row r="30" spans="2:7" ht="13.5" thickBot="1">
      <c r="B30" s="37"/>
      <c r="C30" s="45"/>
      <c r="D30" s="46"/>
      <c r="E30" s="46"/>
      <c r="F30" s="46"/>
      <c r="G30" s="47"/>
    </row>
  </sheetData>
  <sheetProtection sheet="1" sort="0" autoFilter="0" pivotTables="0"/>
  <autoFilter ref="C4:G4">
    <sortState ref="C5:G30">
      <sortCondition sortBy="value" ref="G5:G30"/>
    </sortState>
  </autoFilter>
  <mergeCells count="1">
    <mergeCell ref="B1:F1"/>
  </mergeCells>
  <printOptions/>
  <pageMargins left="0" right="0" top="0.984251968503937" bottom="0.984251968503937" header="0.5118110236220472" footer="0.5118110236220472"/>
  <pageSetup horizontalDpi="600" verticalDpi="600" orientation="portrait" paperSize="9" scale="105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3.140625" style="24" customWidth="1"/>
    <col min="2" max="2" width="10.7109375" style="24" customWidth="1"/>
    <col min="3" max="3" width="25.7109375" style="24" customWidth="1"/>
    <col min="4" max="4" width="18.7109375" style="24" customWidth="1"/>
    <col min="5" max="5" width="15.7109375" style="24" customWidth="1"/>
    <col min="6" max="7" width="10.7109375" style="24" customWidth="1"/>
    <col min="8" max="16384" width="9.140625" style="24" customWidth="1"/>
  </cols>
  <sheetData>
    <row r="1" spans="2:7" ht="21" thickBot="1">
      <c r="B1" s="25"/>
      <c r="C1" s="25"/>
      <c r="D1" s="25"/>
      <c r="E1" s="25"/>
      <c r="F1" s="25"/>
      <c r="G1" s="25"/>
    </row>
    <row r="2" spans="2:9" ht="21" thickBot="1">
      <c r="B2" s="26"/>
      <c r="C2" s="27" t="s">
        <v>9</v>
      </c>
      <c r="D2" s="28" t="str">
        <f>$I$2-9&amp;"  - "</f>
        <v>2007  - </v>
      </c>
      <c r="E2" s="29">
        <f>$I$2-10</f>
        <v>2006</v>
      </c>
      <c r="F2" s="30"/>
      <c r="G2" s="31"/>
      <c r="I2" s="52">
        <f>'02-03'!I2</f>
        <v>2016</v>
      </c>
    </row>
    <row r="3" ht="13.5" thickBot="1"/>
    <row r="4" spans="2:7" s="34" customFormat="1" ht="32.25" customHeight="1" thickBot="1">
      <c r="B4" s="33" t="s">
        <v>0</v>
      </c>
      <c r="C4" s="48" t="s">
        <v>6</v>
      </c>
      <c r="D4" s="49" t="s">
        <v>1</v>
      </c>
      <c r="E4" s="49" t="s">
        <v>2</v>
      </c>
      <c r="F4" s="49" t="s">
        <v>3</v>
      </c>
      <c r="G4" s="50" t="s">
        <v>8</v>
      </c>
    </row>
    <row r="5" spans="2:7" ht="12.75">
      <c r="B5" s="35">
        <v>1</v>
      </c>
      <c r="C5" s="38" t="s">
        <v>32</v>
      </c>
      <c r="D5" s="39" t="s">
        <v>11</v>
      </c>
      <c r="E5" s="39">
        <v>2006</v>
      </c>
      <c r="F5" s="40"/>
      <c r="G5" s="41">
        <v>1</v>
      </c>
    </row>
    <row r="6" spans="2:7" ht="12.75">
      <c r="B6" s="36">
        <f aca="true" t="shared" si="0" ref="B6:B29">IF(E6&lt;&gt;"",B5+1,"")</f>
        <v>2</v>
      </c>
      <c r="C6" s="42" t="s">
        <v>66</v>
      </c>
      <c r="D6" s="43" t="s">
        <v>34</v>
      </c>
      <c r="E6" s="43">
        <v>2007</v>
      </c>
      <c r="F6" s="43"/>
      <c r="G6" s="44">
        <v>2</v>
      </c>
    </row>
    <row r="7" spans="2:7" ht="12.75">
      <c r="B7" s="36">
        <f t="shared" si="0"/>
        <v>3</v>
      </c>
      <c r="C7" s="42" t="s">
        <v>100</v>
      </c>
      <c r="D7" s="43" t="s">
        <v>101</v>
      </c>
      <c r="E7" s="43">
        <v>2007</v>
      </c>
      <c r="F7" s="43"/>
      <c r="G7" s="44">
        <v>3</v>
      </c>
    </row>
    <row r="8" spans="2:7" ht="12.75">
      <c r="B8" s="36">
        <f t="shared" si="0"/>
        <v>4</v>
      </c>
      <c r="C8" s="42" t="s">
        <v>105</v>
      </c>
      <c r="D8" s="43" t="s">
        <v>45</v>
      </c>
      <c r="E8" s="43">
        <v>2007</v>
      </c>
      <c r="F8" s="43"/>
      <c r="G8" s="44">
        <v>4</v>
      </c>
    </row>
    <row r="9" spans="2:7" ht="12.75">
      <c r="B9" s="36">
        <f t="shared" si="0"/>
        <v>5</v>
      </c>
      <c r="C9" s="42" t="s">
        <v>89</v>
      </c>
      <c r="D9" s="43" t="s">
        <v>90</v>
      </c>
      <c r="E9" s="43">
        <v>2007</v>
      </c>
      <c r="F9" s="43"/>
      <c r="G9" s="44">
        <v>5</v>
      </c>
    </row>
    <row r="10" spans="2:7" ht="12.75">
      <c r="B10" s="36">
        <f t="shared" si="0"/>
        <v>6</v>
      </c>
      <c r="C10" s="42" t="s">
        <v>68</v>
      </c>
      <c r="D10" s="43" t="s">
        <v>45</v>
      </c>
      <c r="E10" s="43">
        <v>2007</v>
      </c>
      <c r="F10" s="43"/>
      <c r="G10" s="44">
        <v>6</v>
      </c>
    </row>
    <row r="11" spans="2:7" ht="12.75">
      <c r="B11" s="36">
        <f t="shared" si="0"/>
      </c>
      <c r="C11" s="42"/>
      <c r="D11" s="43"/>
      <c r="E11" s="43"/>
      <c r="F11" s="43"/>
      <c r="G11" s="44"/>
    </row>
    <row r="12" spans="2:7" ht="12.75">
      <c r="B12" s="36">
        <f t="shared" si="0"/>
      </c>
      <c r="C12" s="42"/>
      <c r="D12" s="43"/>
      <c r="E12" s="43"/>
      <c r="F12" s="43"/>
      <c r="G12" s="44"/>
    </row>
    <row r="13" spans="2:7" ht="12.75">
      <c r="B13" s="36">
        <f t="shared" si="0"/>
      </c>
      <c r="C13" s="42"/>
      <c r="D13" s="43"/>
      <c r="E13" s="43"/>
      <c r="F13" s="43"/>
      <c r="G13" s="44"/>
    </row>
    <row r="14" spans="2:7" ht="12.75">
      <c r="B14" s="36">
        <f t="shared" si="0"/>
      </c>
      <c r="C14" s="42"/>
      <c r="D14" s="43"/>
      <c r="E14" s="43"/>
      <c r="F14" s="43"/>
      <c r="G14" s="44"/>
    </row>
    <row r="15" spans="2:7" ht="12.75">
      <c r="B15" s="36">
        <f t="shared" si="0"/>
      </c>
      <c r="C15" s="42"/>
      <c r="D15" s="43"/>
      <c r="E15" s="43"/>
      <c r="F15" s="43"/>
      <c r="G15" s="44"/>
    </row>
    <row r="16" spans="2:7" ht="12.75">
      <c r="B16" s="36">
        <f t="shared" si="0"/>
      </c>
      <c r="C16" s="42"/>
      <c r="D16" s="43"/>
      <c r="E16" s="43"/>
      <c r="F16" s="43"/>
      <c r="G16" s="44"/>
    </row>
    <row r="17" spans="2:7" ht="12.75">
      <c r="B17" s="36">
        <f t="shared" si="0"/>
      </c>
      <c r="C17" s="42"/>
      <c r="D17" s="43"/>
      <c r="E17" s="43"/>
      <c r="F17" s="43"/>
      <c r="G17" s="44"/>
    </row>
    <row r="18" spans="2:7" ht="12.75">
      <c r="B18" s="36">
        <f t="shared" si="0"/>
      </c>
      <c r="C18" s="42"/>
      <c r="D18" s="43"/>
      <c r="E18" s="43"/>
      <c r="F18" s="43"/>
      <c r="G18" s="44"/>
    </row>
    <row r="19" spans="2:7" ht="12.75">
      <c r="B19" s="36">
        <f t="shared" si="0"/>
      </c>
      <c r="C19" s="42"/>
      <c r="D19" s="43"/>
      <c r="E19" s="43"/>
      <c r="F19" s="43"/>
      <c r="G19" s="44"/>
    </row>
    <row r="20" spans="2:7" ht="12.75">
      <c r="B20" s="36">
        <f t="shared" si="0"/>
      </c>
      <c r="C20" s="42"/>
      <c r="D20" s="43"/>
      <c r="E20" s="43"/>
      <c r="F20" s="43"/>
      <c r="G20" s="44"/>
    </row>
    <row r="21" spans="2:7" ht="12.75">
      <c r="B21" s="36">
        <f t="shared" si="0"/>
      </c>
      <c r="C21" s="42"/>
      <c r="D21" s="43"/>
      <c r="E21" s="43"/>
      <c r="F21" s="43"/>
      <c r="G21" s="44"/>
    </row>
    <row r="22" spans="2:7" ht="12.75">
      <c r="B22" s="36">
        <f t="shared" si="0"/>
      </c>
      <c r="C22" s="42"/>
      <c r="D22" s="43"/>
      <c r="E22" s="43"/>
      <c r="F22" s="43"/>
      <c r="G22" s="44"/>
    </row>
    <row r="23" spans="2:7" ht="12.75">
      <c r="B23" s="36">
        <f t="shared" si="0"/>
      </c>
      <c r="C23" s="42"/>
      <c r="D23" s="43"/>
      <c r="E23" s="43"/>
      <c r="F23" s="43"/>
      <c r="G23" s="44"/>
    </row>
    <row r="24" spans="2:7" ht="12.75">
      <c r="B24" s="36">
        <f t="shared" si="0"/>
      </c>
      <c r="C24" s="42"/>
      <c r="D24" s="43"/>
      <c r="E24" s="43"/>
      <c r="F24" s="43"/>
      <c r="G24" s="44"/>
    </row>
    <row r="25" spans="2:7" ht="12.75">
      <c r="B25" s="36">
        <f t="shared" si="0"/>
      </c>
      <c r="C25" s="42"/>
      <c r="D25" s="43"/>
      <c r="E25" s="43"/>
      <c r="F25" s="43"/>
      <c r="G25" s="44"/>
    </row>
    <row r="26" spans="2:7" ht="12.75">
      <c r="B26" s="36">
        <f t="shared" si="0"/>
      </c>
      <c r="C26" s="42"/>
      <c r="D26" s="43"/>
      <c r="E26" s="43"/>
      <c r="F26" s="43"/>
      <c r="G26" s="44"/>
    </row>
    <row r="27" spans="2:7" ht="12.75">
      <c r="B27" s="36">
        <f t="shared" si="0"/>
      </c>
      <c r="C27" s="42"/>
      <c r="D27" s="43"/>
      <c r="E27" s="43"/>
      <c r="F27" s="43"/>
      <c r="G27" s="44"/>
    </row>
    <row r="28" spans="2:7" ht="12.75">
      <c r="B28" s="36">
        <f t="shared" si="0"/>
      </c>
      <c r="C28" s="42"/>
      <c r="D28" s="43"/>
      <c r="E28" s="43"/>
      <c r="F28" s="43"/>
      <c r="G28" s="44"/>
    </row>
    <row r="29" spans="2:7" ht="12.75">
      <c r="B29" s="36">
        <f t="shared" si="0"/>
      </c>
      <c r="C29" s="42"/>
      <c r="D29" s="43"/>
      <c r="E29" s="43"/>
      <c r="F29" s="43"/>
      <c r="G29" s="44"/>
    </row>
    <row r="30" spans="2:7" ht="13.5" thickBot="1">
      <c r="B30" s="37"/>
      <c r="C30" s="45"/>
      <c r="D30" s="46"/>
      <c r="E30" s="46"/>
      <c r="F30" s="46"/>
      <c r="G30" s="47"/>
    </row>
  </sheetData>
  <sheetProtection sheet="1" sort="0" autoFilter="0" pivotTables="0"/>
  <autoFilter ref="C4:G4">
    <sortState ref="C5:G30">
      <sortCondition sortBy="value" ref="G5:G30"/>
    </sortState>
  </autoFilter>
  <printOptions/>
  <pageMargins left="0" right="0" top="0.984251968503937" bottom="0.984251968503937" header="0.5118110236220472" footer="0.5118110236220472"/>
  <pageSetup horizontalDpi="600" verticalDpi="600" orientation="portrait" paperSize="9" scale="105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I30"/>
  <sheetViews>
    <sheetView zoomScale="110" zoomScaleNormal="110" zoomScalePageLayoutView="0" workbookViewId="0" topLeftCell="A4">
      <selection activeCell="I8" sqref="I8"/>
    </sheetView>
  </sheetViews>
  <sheetFormatPr defaultColWidth="9.140625" defaultRowHeight="12.75"/>
  <cols>
    <col min="1" max="1" width="3.140625" style="24" customWidth="1"/>
    <col min="2" max="2" width="10.7109375" style="24" customWidth="1"/>
    <col min="3" max="3" width="25.7109375" style="24" customWidth="1"/>
    <col min="4" max="4" width="18.7109375" style="24" customWidth="1"/>
    <col min="5" max="5" width="15.7109375" style="24" customWidth="1"/>
    <col min="6" max="7" width="10.7109375" style="24" customWidth="1"/>
    <col min="8" max="16384" width="9.140625" style="24" customWidth="1"/>
  </cols>
  <sheetData>
    <row r="1" spans="2:7" ht="21" thickBot="1">
      <c r="B1" s="25"/>
      <c r="C1" s="25"/>
      <c r="D1" s="25"/>
      <c r="E1" s="25"/>
      <c r="F1" s="25"/>
      <c r="G1" s="25"/>
    </row>
    <row r="2" spans="2:9" ht="21" thickBot="1">
      <c r="B2" s="26"/>
      <c r="C2" s="27" t="s">
        <v>9</v>
      </c>
      <c r="D2" s="28" t="str">
        <f>$I$2-7&amp;"  - "</f>
        <v>2009  - </v>
      </c>
      <c r="E2" s="29">
        <f>$I$2-8</f>
        <v>2008</v>
      </c>
      <c r="F2" s="30"/>
      <c r="G2" s="31"/>
      <c r="I2" s="52">
        <f>'02-03'!I2</f>
        <v>2016</v>
      </c>
    </row>
    <row r="3" ht="13.5" thickBot="1"/>
    <row r="4" spans="2:7" s="34" customFormat="1" ht="32.25" customHeight="1" thickBot="1">
      <c r="B4" s="33" t="s">
        <v>0</v>
      </c>
      <c r="C4" s="48" t="s">
        <v>6</v>
      </c>
      <c r="D4" s="49" t="s">
        <v>1</v>
      </c>
      <c r="E4" s="49" t="s">
        <v>2</v>
      </c>
      <c r="F4" s="49" t="s">
        <v>3</v>
      </c>
      <c r="G4" s="50" t="s">
        <v>8</v>
      </c>
    </row>
    <row r="5" spans="2:7" ht="12.75">
      <c r="B5" s="35">
        <v>1</v>
      </c>
      <c r="C5" s="38" t="s">
        <v>27</v>
      </c>
      <c r="D5" s="39" t="s">
        <v>26</v>
      </c>
      <c r="E5" s="39">
        <v>2008</v>
      </c>
      <c r="F5" s="40"/>
      <c r="G5" s="41">
        <v>1</v>
      </c>
    </row>
    <row r="6" spans="2:7" ht="12.75">
      <c r="B6" s="36">
        <f aca="true" t="shared" si="0" ref="B6:B29">IF(E6&lt;&gt;"",B5+1,"")</f>
        <v>2</v>
      </c>
      <c r="C6" s="42" t="s">
        <v>94</v>
      </c>
      <c r="D6" s="43" t="s">
        <v>95</v>
      </c>
      <c r="E6" s="43">
        <v>2008</v>
      </c>
      <c r="F6" s="43"/>
      <c r="G6" s="44">
        <v>2</v>
      </c>
    </row>
    <row r="7" spans="2:7" ht="12.75">
      <c r="B7" s="36">
        <f t="shared" si="0"/>
        <v>3</v>
      </c>
      <c r="C7" s="42" t="s">
        <v>51</v>
      </c>
      <c r="D7" s="43" t="s">
        <v>50</v>
      </c>
      <c r="E7" s="43">
        <v>2008</v>
      </c>
      <c r="F7" s="43"/>
      <c r="G7" s="44">
        <v>3</v>
      </c>
    </row>
    <row r="8" spans="2:7" ht="12.75">
      <c r="B8" s="36">
        <f t="shared" si="0"/>
        <v>4</v>
      </c>
      <c r="C8" s="42" t="s">
        <v>72</v>
      </c>
      <c r="D8" s="43" t="s">
        <v>73</v>
      </c>
      <c r="E8" s="43">
        <v>2008</v>
      </c>
      <c r="F8" s="43"/>
      <c r="G8" s="44">
        <v>4</v>
      </c>
    </row>
    <row r="9" spans="2:7" ht="12.75">
      <c r="B9" s="36">
        <f t="shared" si="0"/>
        <v>5</v>
      </c>
      <c r="C9" s="42" t="s">
        <v>49</v>
      </c>
      <c r="D9" s="43" t="s">
        <v>50</v>
      </c>
      <c r="E9" s="43">
        <v>2008</v>
      </c>
      <c r="F9" s="43"/>
      <c r="G9" s="44">
        <v>5</v>
      </c>
    </row>
    <row r="10" spans="2:7" ht="12.75">
      <c r="B10" s="36">
        <f t="shared" si="0"/>
        <v>6</v>
      </c>
      <c r="C10" s="42" t="s">
        <v>87</v>
      </c>
      <c r="D10" s="43" t="s">
        <v>40</v>
      </c>
      <c r="E10" s="43">
        <v>2008</v>
      </c>
      <c r="F10" s="43"/>
      <c r="G10" s="44">
        <v>6</v>
      </c>
    </row>
    <row r="11" spans="2:7" ht="12.75">
      <c r="B11" s="36">
        <f t="shared" si="0"/>
        <v>7</v>
      </c>
      <c r="C11" s="42" t="s">
        <v>28</v>
      </c>
      <c r="D11" s="43" t="s">
        <v>11</v>
      </c>
      <c r="E11" s="43">
        <v>2008</v>
      </c>
      <c r="F11" s="43"/>
      <c r="G11" s="44">
        <v>7</v>
      </c>
    </row>
    <row r="12" spans="2:7" ht="12.75">
      <c r="B12" s="36">
        <f t="shared" si="0"/>
        <v>8</v>
      </c>
      <c r="C12" s="42" t="s">
        <v>97</v>
      </c>
      <c r="D12" s="43" t="s">
        <v>98</v>
      </c>
      <c r="E12" s="43">
        <v>2009</v>
      </c>
      <c r="F12" s="43"/>
      <c r="G12" s="44">
        <v>8</v>
      </c>
    </row>
    <row r="13" spans="2:7" ht="12.75">
      <c r="B13" s="36">
        <f t="shared" si="0"/>
        <v>9</v>
      </c>
      <c r="C13" s="42" t="s">
        <v>59</v>
      </c>
      <c r="D13" s="43" t="s">
        <v>60</v>
      </c>
      <c r="E13" s="43">
        <v>2009</v>
      </c>
      <c r="F13" s="43"/>
      <c r="G13" s="44">
        <v>9</v>
      </c>
    </row>
    <row r="14" spans="2:7" ht="12.75">
      <c r="B14" s="36">
        <f t="shared" si="0"/>
        <v>10</v>
      </c>
      <c r="C14" s="42" t="s">
        <v>69</v>
      </c>
      <c r="D14" s="43" t="s">
        <v>70</v>
      </c>
      <c r="E14" s="43">
        <v>2009</v>
      </c>
      <c r="F14" s="43"/>
      <c r="G14" s="44">
        <v>10</v>
      </c>
    </row>
    <row r="15" spans="2:7" ht="12.75">
      <c r="B15" s="36">
        <f t="shared" si="0"/>
        <v>11</v>
      </c>
      <c r="C15" s="42" t="s">
        <v>33</v>
      </c>
      <c r="D15" s="43" t="s">
        <v>34</v>
      </c>
      <c r="E15" s="43">
        <v>2008</v>
      </c>
      <c r="F15" s="43"/>
      <c r="G15" s="44">
        <v>11</v>
      </c>
    </row>
    <row r="16" spans="2:7" ht="12.75">
      <c r="B16" s="36">
        <f t="shared" si="0"/>
        <v>12</v>
      </c>
      <c r="C16" s="42" t="s">
        <v>91</v>
      </c>
      <c r="D16" s="43" t="s">
        <v>90</v>
      </c>
      <c r="E16" s="43">
        <v>2009</v>
      </c>
      <c r="F16" s="43"/>
      <c r="G16" s="44">
        <v>12</v>
      </c>
    </row>
    <row r="17" spans="2:7" ht="12.75">
      <c r="B17" s="36">
        <f t="shared" si="0"/>
        <v>13</v>
      </c>
      <c r="C17" s="42" t="s">
        <v>39</v>
      </c>
      <c r="D17" s="43" t="s">
        <v>40</v>
      </c>
      <c r="E17" s="43">
        <v>2009</v>
      </c>
      <c r="F17" s="43"/>
      <c r="G17" s="44">
        <v>13</v>
      </c>
    </row>
    <row r="18" spans="2:7" ht="12.75">
      <c r="B18" s="36">
        <f t="shared" si="0"/>
        <v>14</v>
      </c>
      <c r="C18" s="42" t="s">
        <v>74</v>
      </c>
      <c r="D18" s="43" t="s">
        <v>75</v>
      </c>
      <c r="E18" s="43">
        <v>2009</v>
      </c>
      <c r="F18" s="43"/>
      <c r="G18" s="44">
        <v>14</v>
      </c>
    </row>
    <row r="19" spans="2:7" ht="12.75">
      <c r="B19" s="36">
        <f t="shared" si="0"/>
        <v>15</v>
      </c>
      <c r="C19" s="42" t="s">
        <v>18</v>
      </c>
      <c r="D19" s="43" t="s">
        <v>17</v>
      </c>
      <c r="E19" s="43">
        <v>2009</v>
      </c>
      <c r="F19" s="43"/>
      <c r="G19" s="44">
        <v>15</v>
      </c>
    </row>
    <row r="20" spans="2:7" ht="12.75">
      <c r="B20" s="36">
        <f t="shared" si="0"/>
        <v>16</v>
      </c>
      <c r="C20" s="42" t="s">
        <v>12</v>
      </c>
      <c r="D20" s="43" t="s">
        <v>13</v>
      </c>
      <c r="E20" s="43">
        <v>2009</v>
      </c>
      <c r="F20" s="43"/>
      <c r="G20" s="44">
        <v>16</v>
      </c>
    </row>
    <row r="21" spans="2:7" ht="12.75">
      <c r="B21" s="36">
        <f t="shared" si="0"/>
      </c>
      <c r="C21" s="42"/>
      <c r="D21" s="43"/>
      <c r="E21" s="43"/>
      <c r="F21" s="43"/>
      <c r="G21" s="44"/>
    </row>
    <row r="22" spans="2:7" ht="12.75">
      <c r="B22" s="36">
        <f t="shared" si="0"/>
      </c>
      <c r="C22" s="42"/>
      <c r="D22" s="43"/>
      <c r="E22" s="43"/>
      <c r="F22" s="43"/>
      <c r="G22" s="44"/>
    </row>
    <row r="23" spans="2:7" ht="12.75">
      <c r="B23" s="36">
        <f t="shared" si="0"/>
      </c>
      <c r="C23" s="42"/>
      <c r="D23" s="43"/>
      <c r="E23" s="43"/>
      <c r="F23" s="43"/>
      <c r="G23" s="44"/>
    </row>
    <row r="24" spans="2:7" ht="12.75">
      <c r="B24" s="36">
        <f t="shared" si="0"/>
      </c>
      <c r="C24" s="42"/>
      <c r="D24" s="43"/>
      <c r="E24" s="43"/>
      <c r="F24" s="43"/>
      <c r="G24" s="44"/>
    </row>
    <row r="25" spans="2:7" ht="12.75">
      <c r="B25" s="36">
        <f t="shared" si="0"/>
      </c>
      <c r="C25" s="42"/>
      <c r="D25" s="43"/>
      <c r="E25" s="43"/>
      <c r="F25" s="43"/>
      <c r="G25" s="44"/>
    </row>
    <row r="26" spans="2:7" ht="12.75">
      <c r="B26" s="36">
        <f t="shared" si="0"/>
      </c>
      <c r="C26" s="42"/>
      <c r="D26" s="43"/>
      <c r="E26" s="43"/>
      <c r="F26" s="43"/>
      <c r="G26" s="44"/>
    </row>
    <row r="27" spans="2:7" ht="12.75">
      <c r="B27" s="36">
        <f t="shared" si="0"/>
      </c>
      <c r="C27" s="42"/>
      <c r="D27" s="43"/>
      <c r="E27" s="43"/>
      <c r="F27" s="43"/>
      <c r="G27" s="44"/>
    </row>
    <row r="28" spans="2:7" ht="12.75">
      <c r="B28" s="36">
        <f t="shared" si="0"/>
      </c>
      <c r="C28" s="42"/>
      <c r="D28" s="43"/>
      <c r="E28" s="43"/>
      <c r="F28" s="43"/>
      <c r="G28" s="44"/>
    </row>
    <row r="29" spans="2:7" ht="12.75">
      <c r="B29" s="36">
        <f t="shared" si="0"/>
      </c>
      <c r="C29" s="42"/>
      <c r="D29" s="43"/>
      <c r="E29" s="43"/>
      <c r="F29" s="43"/>
      <c r="G29" s="44"/>
    </row>
    <row r="30" spans="2:7" ht="13.5" thickBot="1">
      <c r="B30" s="37"/>
      <c r="C30" s="45"/>
      <c r="D30" s="46"/>
      <c r="E30" s="46"/>
      <c r="F30" s="46"/>
      <c r="G30" s="47"/>
    </row>
  </sheetData>
  <sheetProtection sheet="1" sort="0" autoFilter="0" pivotTables="0"/>
  <autoFilter ref="C4:G4">
    <sortState ref="C5:G30">
      <sortCondition sortBy="value" ref="G5:G30"/>
    </sortState>
  </autoFilter>
  <printOptions/>
  <pageMargins left="0" right="0" top="0.984251968503937" bottom="0.984251968503937" header="0.5118110236220472" footer="0.5118110236220472"/>
  <pageSetup horizontalDpi="600" verticalDpi="600" orientation="portrait" paperSize="9" scale="105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3.140625" style="24" customWidth="1"/>
    <col min="2" max="2" width="10.7109375" style="24" customWidth="1"/>
    <col min="3" max="3" width="25.7109375" style="24" customWidth="1"/>
    <col min="4" max="4" width="18.7109375" style="24" customWidth="1"/>
    <col min="5" max="5" width="15.7109375" style="24" customWidth="1"/>
    <col min="6" max="7" width="10.7109375" style="24" customWidth="1"/>
    <col min="8" max="16384" width="9.140625" style="24" customWidth="1"/>
  </cols>
  <sheetData>
    <row r="1" spans="2:7" ht="21" thickBot="1">
      <c r="B1" s="25"/>
      <c r="C1" s="25"/>
      <c r="D1" s="25"/>
      <c r="E1" s="25"/>
      <c r="F1" s="25"/>
      <c r="G1" s="25"/>
    </row>
    <row r="2" spans="2:9" ht="21" thickBot="1">
      <c r="B2" s="26"/>
      <c r="C2" s="27" t="s">
        <v>9</v>
      </c>
      <c r="D2" s="28" t="str">
        <f>$I$2-5&amp;"  - "</f>
        <v>2011  - </v>
      </c>
      <c r="E2" s="29">
        <f>$I$2-6</f>
        <v>2010</v>
      </c>
      <c r="F2" s="30"/>
      <c r="G2" s="31"/>
      <c r="I2" s="52">
        <f>'02-03'!I2</f>
        <v>2016</v>
      </c>
    </row>
    <row r="3" ht="13.5" thickBot="1"/>
    <row r="4" spans="2:7" s="34" customFormat="1" ht="32.25" customHeight="1" thickBot="1">
      <c r="B4" s="33" t="s">
        <v>0</v>
      </c>
      <c r="C4" s="48" t="s">
        <v>6</v>
      </c>
      <c r="D4" s="49" t="s">
        <v>1</v>
      </c>
      <c r="E4" s="49" t="s">
        <v>2</v>
      </c>
      <c r="F4" s="49" t="s">
        <v>3</v>
      </c>
      <c r="G4" s="50" t="s">
        <v>8</v>
      </c>
    </row>
    <row r="5" spans="2:7" ht="12.75">
      <c r="B5" s="35">
        <v>1</v>
      </c>
      <c r="C5" s="38" t="s">
        <v>84</v>
      </c>
      <c r="D5" s="39" t="s">
        <v>85</v>
      </c>
      <c r="E5" s="39">
        <v>2010</v>
      </c>
      <c r="F5" s="40"/>
      <c r="G5" s="41">
        <v>1</v>
      </c>
    </row>
    <row r="6" spans="2:7" ht="12.75">
      <c r="B6" s="36">
        <f aca="true" t="shared" si="0" ref="B6:B29">IF(E6&lt;&gt;"",B5+1,"")</f>
        <v>2</v>
      </c>
      <c r="C6" s="42" t="s">
        <v>19</v>
      </c>
      <c r="D6" s="43" t="s">
        <v>20</v>
      </c>
      <c r="E6" s="43">
        <v>2010</v>
      </c>
      <c r="F6" s="43"/>
      <c r="G6" s="44">
        <v>2</v>
      </c>
    </row>
    <row r="7" spans="2:7" ht="12.75">
      <c r="B7" s="36">
        <f t="shared" si="0"/>
        <v>3</v>
      </c>
      <c r="C7" s="42" t="s">
        <v>107</v>
      </c>
      <c r="D7" s="43" t="s">
        <v>26</v>
      </c>
      <c r="E7" s="43">
        <v>2010</v>
      </c>
      <c r="F7" s="43"/>
      <c r="G7" s="44">
        <v>3</v>
      </c>
    </row>
    <row r="8" spans="2:7" ht="12.75">
      <c r="B8" s="36">
        <f t="shared" si="0"/>
        <v>4</v>
      </c>
      <c r="C8" s="42" t="s">
        <v>81</v>
      </c>
      <c r="D8" s="43" t="s">
        <v>73</v>
      </c>
      <c r="E8" s="43">
        <v>2011</v>
      </c>
      <c r="F8" s="43"/>
      <c r="G8" s="44">
        <v>4</v>
      </c>
    </row>
    <row r="9" spans="2:7" ht="12.75">
      <c r="B9" s="36">
        <f t="shared" si="0"/>
        <v>5</v>
      </c>
      <c r="C9" s="42" t="s">
        <v>54</v>
      </c>
      <c r="D9" s="43" t="s">
        <v>30</v>
      </c>
      <c r="E9" s="43">
        <v>2010</v>
      </c>
      <c r="F9" s="43"/>
      <c r="G9" s="44">
        <v>5</v>
      </c>
    </row>
    <row r="10" spans="2:7" ht="12.75">
      <c r="B10" s="36">
        <f t="shared" si="0"/>
        <v>6</v>
      </c>
      <c r="C10" s="42" t="s">
        <v>61</v>
      </c>
      <c r="D10" s="43" t="s">
        <v>62</v>
      </c>
      <c r="E10" s="43">
        <v>2011</v>
      </c>
      <c r="F10" s="43"/>
      <c r="G10" s="44">
        <v>6</v>
      </c>
    </row>
    <row r="11" spans="2:7" ht="12.75">
      <c r="B11" s="36">
        <f t="shared" si="0"/>
        <v>7</v>
      </c>
      <c r="C11" s="42" t="s">
        <v>103</v>
      </c>
      <c r="D11" s="43" t="s">
        <v>104</v>
      </c>
      <c r="E11" s="43">
        <v>2011</v>
      </c>
      <c r="F11" s="43"/>
      <c r="G11" s="44">
        <v>7</v>
      </c>
    </row>
    <row r="12" spans="2:7" ht="12.75">
      <c r="B12" s="36">
        <f t="shared" si="0"/>
        <v>8</v>
      </c>
      <c r="C12" s="42" t="s">
        <v>88</v>
      </c>
      <c r="D12" s="43" t="s">
        <v>11</v>
      </c>
      <c r="E12" s="43">
        <v>2011</v>
      </c>
      <c r="F12" s="43"/>
      <c r="G12" s="44">
        <v>8</v>
      </c>
    </row>
    <row r="13" spans="2:7" ht="12.75">
      <c r="B13" s="36">
        <f t="shared" si="0"/>
        <v>9</v>
      </c>
      <c r="C13" s="42" t="s">
        <v>23</v>
      </c>
      <c r="D13" s="43" t="s">
        <v>24</v>
      </c>
      <c r="E13" s="43">
        <v>2011</v>
      </c>
      <c r="F13" s="43"/>
      <c r="G13" s="44">
        <v>9</v>
      </c>
    </row>
    <row r="14" spans="2:7" ht="12.75">
      <c r="B14" s="36">
        <f t="shared" si="0"/>
        <v>10</v>
      </c>
      <c r="C14" s="42" t="s">
        <v>29</v>
      </c>
      <c r="D14" s="43" t="s">
        <v>11</v>
      </c>
      <c r="E14" s="43">
        <v>2011</v>
      </c>
      <c r="F14" s="43"/>
      <c r="G14" s="44">
        <v>10</v>
      </c>
    </row>
    <row r="15" spans="2:7" ht="12.75">
      <c r="B15" s="36">
        <f t="shared" si="0"/>
      </c>
      <c r="C15" s="42"/>
      <c r="D15" s="43"/>
      <c r="E15" s="43"/>
      <c r="F15" s="43"/>
      <c r="G15" s="44"/>
    </row>
    <row r="16" spans="2:7" ht="12.75">
      <c r="B16" s="36">
        <f t="shared" si="0"/>
      </c>
      <c r="C16" s="42"/>
      <c r="D16" s="43"/>
      <c r="E16" s="43"/>
      <c r="F16" s="43"/>
      <c r="G16" s="44"/>
    </row>
    <row r="17" spans="2:7" ht="12.75">
      <c r="B17" s="36">
        <f t="shared" si="0"/>
      </c>
      <c r="C17" s="42"/>
      <c r="D17" s="43"/>
      <c r="E17" s="43"/>
      <c r="F17" s="43"/>
      <c r="G17" s="44"/>
    </row>
    <row r="18" spans="2:7" ht="12.75">
      <c r="B18" s="36">
        <f t="shared" si="0"/>
      </c>
      <c r="C18" s="42"/>
      <c r="D18" s="43"/>
      <c r="E18" s="43"/>
      <c r="F18" s="43"/>
      <c r="G18" s="44"/>
    </row>
    <row r="19" spans="2:7" ht="12.75">
      <c r="B19" s="36">
        <f t="shared" si="0"/>
      </c>
      <c r="C19" s="42"/>
      <c r="D19" s="43"/>
      <c r="E19" s="43"/>
      <c r="F19" s="43"/>
      <c r="G19" s="44"/>
    </row>
    <row r="20" spans="2:7" ht="12.75">
      <c r="B20" s="36">
        <f t="shared" si="0"/>
      </c>
      <c r="C20" s="42"/>
      <c r="D20" s="43"/>
      <c r="E20" s="43"/>
      <c r="F20" s="43"/>
      <c r="G20" s="44"/>
    </row>
    <row r="21" spans="2:7" ht="12.75">
      <c r="B21" s="36">
        <f t="shared" si="0"/>
      </c>
      <c r="C21" s="42"/>
      <c r="D21" s="43"/>
      <c r="E21" s="43"/>
      <c r="F21" s="43"/>
      <c r="G21" s="44"/>
    </row>
    <row r="22" spans="2:7" ht="12.75">
      <c r="B22" s="36">
        <f t="shared" si="0"/>
      </c>
      <c r="C22" s="42"/>
      <c r="D22" s="43"/>
      <c r="E22" s="43"/>
      <c r="F22" s="43"/>
      <c r="G22" s="44"/>
    </row>
    <row r="23" spans="2:7" ht="12.75">
      <c r="B23" s="36">
        <f t="shared" si="0"/>
      </c>
      <c r="C23" s="53"/>
      <c r="D23" s="43"/>
      <c r="E23" s="54"/>
      <c r="F23" s="43"/>
      <c r="G23" s="44"/>
    </row>
    <row r="24" spans="2:7" ht="12.75">
      <c r="B24" s="36">
        <f t="shared" si="0"/>
      </c>
      <c r="C24" s="42"/>
      <c r="D24" s="43"/>
      <c r="E24" s="43"/>
      <c r="F24" s="43"/>
      <c r="G24" s="44"/>
    </row>
    <row r="25" spans="2:7" ht="12.75">
      <c r="B25" s="36">
        <f t="shared" si="0"/>
      </c>
      <c r="C25" s="42"/>
      <c r="D25" s="43"/>
      <c r="E25" s="43"/>
      <c r="F25" s="43"/>
      <c r="G25" s="44"/>
    </row>
    <row r="26" spans="2:7" ht="12.75">
      <c r="B26" s="36">
        <f t="shared" si="0"/>
      </c>
      <c r="C26" s="42"/>
      <c r="D26" s="43"/>
      <c r="E26" s="43"/>
      <c r="F26" s="43"/>
      <c r="G26" s="44"/>
    </row>
    <row r="27" spans="2:7" ht="12.75">
      <c r="B27" s="36">
        <f t="shared" si="0"/>
      </c>
      <c r="C27" s="42"/>
      <c r="D27" s="43"/>
      <c r="E27" s="43"/>
      <c r="F27" s="43"/>
      <c r="G27" s="44"/>
    </row>
    <row r="28" spans="2:7" ht="12.75">
      <c r="B28" s="36">
        <f t="shared" si="0"/>
      </c>
      <c r="C28" s="42"/>
      <c r="D28" s="43"/>
      <c r="E28" s="43"/>
      <c r="F28" s="43"/>
      <c r="G28" s="44"/>
    </row>
    <row r="29" spans="2:7" ht="12.75">
      <c r="B29" s="36">
        <f t="shared" si="0"/>
      </c>
      <c r="C29" s="42"/>
      <c r="D29" s="43"/>
      <c r="E29" s="43"/>
      <c r="F29" s="43"/>
      <c r="G29" s="44"/>
    </row>
    <row r="30" spans="2:7" ht="13.5" thickBot="1">
      <c r="B30" s="37"/>
      <c r="C30" s="45"/>
      <c r="D30" s="46"/>
      <c r="E30" s="46"/>
      <c r="F30" s="46"/>
      <c r="G30" s="47"/>
    </row>
  </sheetData>
  <sheetProtection sheet="1" sort="0" autoFilter="0" pivotTables="0"/>
  <autoFilter ref="C4:G4">
    <sortState ref="C5:G30">
      <sortCondition sortBy="value" ref="G5:G30"/>
    </sortState>
  </autoFilter>
  <printOptions/>
  <pageMargins left="0" right="0" top="0.984251968503937" bottom="0.984251968503937" header="0.5118110236220472" footer="0.5118110236220472"/>
  <pageSetup horizontalDpi="600" verticalDpi="600" orientation="portrait" paperSize="9" scale="10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3.140625" style="24" customWidth="1"/>
    <col min="2" max="2" width="10.7109375" style="24" customWidth="1"/>
    <col min="3" max="3" width="25.7109375" style="24" customWidth="1"/>
    <col min="4" max="4" width="18.7109375" style="24" customWidth="1"/>
    <col min="5" max="5" width="15.7109375" style="24" customWidth="1"/>
    <col min="6" max="7" width="10.7109375" style="24" customWidth="1"/>
    <col min="8" max="16384" width="9.140625" style="24" customWidth="1"/>
  </cols>
  <sheetData>
    <row r="1" spans="2:7" ht="21" thickBot="1">
      <c r="B1" s="25"/>
      <c r="C1" s="25"/>
      <c r="D1" s="25"/>
      <c r="E1" s="25"/>
      <c r="F1" s="25"/>
      <c r="G1" s="25"/>
    </row>
    <row r="2" spans="2:9" ht="21" thickBot="1">
      <c r="B2" s="26"/>
      <c r="C2" s="27" t="s">
        <v>9</v>
      </c>
      <c r="D2" s="28" t="str">
        <f>$I$2-3&amp;"  - "</f>
        <v>2013  - </v>
      </c>
      <c r="E2" s="29">
        <f>$I$2-4</f>
        <v>2012</v>
      </c>
      <c r="F2" s="30"/>
      <c r="G2" s="31"/>
      <c r="I2" s="52">
        <f>'02-03'!I2</f>
        <v>2016</v>
      </c>
    </row>
    <row r="3" ht="13.5" thickBot="1"/>
    <row r="4" spans="2:7" s="34" customFormat="1" ht="32.25" customHeight="1" thickBot="1">
      <c r="B4" s="33" t="s">
        <v>0</v>
      </c>
      <c r="C4" s="48" t="s">
        <v>6</v>
      </c>
      <c r="D4" s="49" t="s">
        <v>1</v>
      </c>
      <c r="E4" s="49" t="s">
        <v>2</v>
      </c>
      <c r="F4" s="49" t="s">
        <v>3</v>
      </c>
      <c r="G4" s="50" t="s">
        <v>8</v>
      </c>
    </row>
    <row r="5" spans="2:7" ht="12.75">
      <c r="B5" s="35">
        <v>1</v>
      </c>
      <c r="C5" s="38" t="s">
        <v>16</v>
      </c>
      <c r="D5" s="39" t="s">
        <v>17</v>
      </c>
      <c r="E5" s="39">
        <v>2013</v>
      </c>
      <c r="F5" s="40"/>
      <c r="G5" s="41"/>
    </row>
    <row r="6" spans="2:7" ht="12.75">
      <c r="B6" s="36">
        <f aca="true" t="shared" si="0" ref="B6:B29">IF(E6&lt;&gt;"",B5+1,"")</f>
        <v>2</v>
      </c>
      <c r="C6" s="42" t="s">
        <v>25</v>
      </c>
      <c r="D6" s="43" t="s">
        <v>26</v>
      </c>
      <c r="E6" s="43">
        <v>2013</v>
      </c>
      <c r="F6" s="43"/>
      <c r="G6" s="44"/>
    </row>
    <row r="7" spans="2:7" ht="12.75">
      <c r="B7" s="36">
        <f t="shared" si="0"/>
        <v>3</v>
      </c>
      <c r="C7" s="42" t="s">
        <v>47</v>
      </c>
      <c r="D7" s="43" t="s">
        <v>48</v>
      </c>
      <c r="E7" s="43">
        <v>2013</v>
      </c>
      <c r="F7" s="43"/>
      <c r="G7" s="44"/>
    </row>
    <row r="8" spans="2:7" ht="12.75">
      <c r="B8" s="36">
        <f t="shared" si="0"/>
        <v>4</v>
      </c>
      <c r="C8" s="42" t="s">
        <v>52</v>
      </c>
      <c r="D8" s="43" t="s">
        <v>53</v>
      </c>
      <c r="E8" s="43">
        <v>2013</v>
      </c>
      <c r="F8" s="43"/>
      <c r="G8" s="44"/>
    </row>
    <row r="9" spans="2:7" ht="12.75">
      <c r="B9" s="36">
        <f t="shared" si="0"/>
        <v>5</v>
      </c>
      <c r="C9" s="42" t="s">
        <v>57</v>
      </c>
      <c r="D9" s="43" t="s">
        <v>56</v>
      </c>
      <c r="E9" s="43">
        <v>2012</v>
      </c>
      <c r="F9" s="43"/>
      <c r="G9" s="44"/>
    </row>
    <row r="10" spans="2:7" ht="12.75">
      <c r="B10" s="36">
        <f t="shared" si="0"/>
        <v>6</v>
      </c>
      <c r="C10" s="42" t="s">
        <v>63</v>
      </c>
      <c r="D10" s="43" t="s">
        <v>26</v>
      </c>
      <c r="E10" s="43">
        <v>2013</v>
      </c>
      <c r="F10" s="43"/>
      <c r="G10" s="44"/>
    </row>
    <row r="11" spans="2:7" ht="12.75">
      <c r="B11" s="36">
        <f t="shared" si="0"/>
        <v>7</v>
      </c>
      <c r="C11" s="42" t="s">
        <v>64</v>
      </c>
      <c r="D11" s="43" t="s">
        <v>65</v>
      </c>
      <c r="E11" s="43">
        <v>2012</v>
      </c>
      <c r="F11" s="43"/>
      <c r="G11" s="44"/>
    </row>
    <row r="12" spans="2:7" ht="12.75">
      <c r="B12" s="36">
        <f t="shared" si="0"/>
        <v>8</v>
      </c>
      <c r="C12" s="42" t="s">
        <v>67</v>
      </c>
      <c r="D12" s="43" t="s">
        <v>11</v>
      </c>
      <c r="E12" s="43">
        <v>2013</v>
      </c>
      <c r="F12" s="43"/>
      <c r="G12" s="44"/>
    </row>
    <row r="13" spans="2:7" ht="12.75">
      <c r="B13" s="36">
        <f t="shared" si="0"/>
        <v>9</v>
      </c>
      <c r="C13" s="42" t="s">
        <v>82</v>
      </c>
      <c r="D13" s="43" t="s">
        <v>73</v>
      </c>
      <c r="E13" s="43">
        <v>2013</v>
      </c>
      <c r="F13" s="43"/>
      <c r="G13" s="44"/>
    </row>
    <row r="14" spans="2:7" ht="12.75">
      <c r="B14" s="36">
        <f t="shared" si="0"/>
        <v>10</v>
      </c>
      <c r="C14" s="42" t="s">
        <v>83</v>
      </c>
      <c r="D14" s="43" t="s">
        <v>56</v>
      </c>
      <c r="E14" s="43">
        <v>2012</v>
      </c>
      <c r="F14" s="43"/>
      <c r="G14" s="44"/>
    </row>
    <row r="15" spans="2:7" ht="12.75">
      <c r="B15" s="36">
        <f t="shared" si="0"/>
        <v>11</v>
      </c>
      <c r="C15" s="42" t="s">
        <v>96</v>
      </c>
      <c r="D15" s="43" t="s">
        <v>11</v>
      </c>
      <c r="E15" s="43">
        <v>2013</v>
      </c>
      <c r="F15" s="43"/>
      <c r="G15" s="44"/>
    </row>
    <row r="16" spans="2:7" ht="12.75">
      <c r="B16" s="36">
        <f t="shared" si="0"/>
        <v>12</v>
      </c>
      <c r="C16" s="42" t="s">
        <v>102</v>
      </c>
      <c r="D16" s="43" t="s">
        <v>26</v>
      </c>
      <c r="E16" s="43">
        <v>2013</v>
      </c>
      <c r="F16" s="43"/>
      <c r="G16" s="44"/>
    </row>
    <row r="17" spans="2:7" ht="12.75">
      <c r="B17" s="36">
        <f t="shared" si="0"/>
      </c>
      <c r="C17" s="42"/>
      <c r="D17" s="43"/>
      <c r="E17" s="43"/>
      <c r="F17" s="43"/>
      <c r="G17" s="44"/>
    </row>
    <row r="18" spans="2:7" ht="12.75">
      <c r="B18" s="36">
        <f t="shared" si="0"/>
      </c>
      <c r="C18" s="42"/>
      <c r="D18" s="43"/>
      <c r="E18" s="43"/>
      <c r="F18" s="43"/>
      <c r="G18" s="44"/>
    </row>
    <row r="19" spans="2:7" ht="12.75">
      <c r="B19" s="36">
        <f t="shared" si="0"/>
      </c>
      <c r="C19" s="42"/>
      <c r="D19" s="43"/>
      <c r="E19" s="43"/>
      <c r="F19" s="43"/>
      <c r="G19" s="44"/>
    </row>
    <row r="20" spans="2:7" ht="12.75">
      <c r="B20" s="36">
        <f t="shared" si="0"/>
      </c>
      <c r="C20" s="42"/>
      <c r="D20" s="43"/>
      <c r="E20" s="43"/>
      <c r="F20" s="43"/>
      <c r="G20" s="44"/>
    </row>
    <row r="21" spans="2:7" ht="12.75">
      <c r="B21" s="36">
        <f t="shared" si="0"/>
      </c>
      <c r="C21" s="42"/>
      <c r="D21" s="43"/>
      <c r="E21" s="43"/>
      <c r="F21" s="43"/>
      <c r="G21" s="44"/>
    </row>
    <row r="22" spans="2:7" ht="12.75">
      <c r="B22" s="36">
        <f t="shared" si="0"/>
      </c>
      <c r="C22" s="42"/>
      <c r="D22" s="43"/>
      <c r="E22" s="43"/>
      <c r="F22" s="43"/>
      <c r="G22" s="44"/>
    </row>
    <row r="23" spans="2:7" ht="12.75">
      <c r="B23" s="36">
        <f t="shared" si="0"/>
      </c>
      <c r="C23" s="42"/>
      <c r="D23" s="43"/>
      <c r="E23" s="43"/>
      <c r="F23" s="43"/>
      <c r="G23" s="44"/>
    </row>
    <row r="24" spans="2:7" ht="12.75">
      <c r="B24" s="36">
        <f t="shared" si="0"/>
      </c>
      <c r="C24" s="42"/>
      <c r="D24" s="43"/>
      <c r="E24" s="43"/>
      <c r="F24" s="43"/>
      <c r="G24" s="44"/>
    </row>
    <row r="25" spans="2:7" ht="12.75">
      <c r="B25" s="36">
        <f t="shared" si="0"/>
      </c>
      <c r="C25" s="42"/>
      <c r="D25" s="43"/>
      <c r="E25" s="43"/>
      <c r="F25" s="43"/>
      <c r="G25" s="44"/>
    </row>
    <row r="26" spans="2:7" ht="12.75">
      <c r="B26" s="36">
        <f t="shared" si="0"/>
      </c>
      <c r="C26" s="42"/>
      <c r="D26" s="43"/>
      <c r="E26" s="43"/>
      <c r="F26" s="43"/>
      <c r="G26" s="44"/>
    </row>
    <row r="27" spans="2:7" ht="12.75">
      <c r="B27" s="36">
        <f t="shared" si="0"/>
      </c>
      <c r="C27" s="42"/>
      <c r="D27" s="43"/>
      <c r="E27" s="43"/>
      <c r="F27" s="43"/>
      <c r="G27" s="44"/>
    </row>
    <row r="28" spans="2:7" ht="12.75">
      <c r="B28" s="36">
        <f t="shared" si="0"/>
      </c>
      <c r="C28" s="42"/>
      <c r="D28" s="43"/>
      <c r="E28" s="43"/>
      <c r="F28" s="43"/>
      <c r="G28" s="44"/>
    </row>
    <row r="29" spans="2:7" ht="12.75">
      <c r="B29" s="36">
        <f t="shared" si="0"/>
      </c>
      <c r="C29" s="42"/>
      <c r="D29" s="43"/>
      <c r="E29" s="43"/>
      <c r="F29" s="43"/>
      <c r="G29" s="44"/>
    </row>
    <row r="30" spans="2:7" ht="13.5" thickBot="1">
      <c r="B30" s="37"/>
      <c r="C30" s="45"/>
      <c r="D30" s="46"/>
      <c r="E30" s="46"/>
      <c r="F30" s="46"/>
      <c r="G30" s="47"/>
    </row>
  </sheetData>
  <sheetProtection sheet="1" sort="0" autoFilter="0" pivotTables="0"/>
  <autoFilter ref="C4:G4"/>
  <printOptions/>
  <pageMargins left="0" right="0" top="0.984251968503937" bottom="0.984251968503937" header="0.5118110236220472" footer="0.5118110236220472"/>
  <pageSetup horizontalDpi="600" verticalDpi="600" orientation="portrait" paperSize="9" scale="105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3.140625" style="24" customWidth="1"/>
    <col min="2" max="2" width="10.7109375" style="24" customWidth="1"/>
    <col min="3" max="3" width="25.7109375" style="24" customWidth="1"/>
    <col min="4" max="4" width="18.7109375" style="24" customWidth="1"/>
    <col min="5" max="5" width="15.7109375" style="24" customWidth="1"/>
    <col min="6" max="6" width="10.7109375" style="24" customWidth="1"/>
    <col min="7" max="7" width="11.421875" style="24" customWidth="1"/>
    <col min="8" max="16384" width="9.140625" style="24" customWidth="1"/>
  </cols>
  <sheetData>
    <row r="1" spans="2:6" ht="21" thickBot="1">
      <c r="B1" s="25"/>
      <c r="C1" s="25"/>
      <c r="D1" s="25"/>
      <c r="E1" s="25"/>
      <c r="F1" s="25"/>
    </row>
    <row r="2" spans="2:9" ht="21" thickBot="1">
      <c r="B2" s="26"/>
      <c r="C2" s="27" t="s">
        <v>9</v>
      </c>
      <c r="D2" s="61" t="str">
        <f>$I$2-2&amp;"  a mladší"</f>
        <v>2014  a mladší</v>
      </c>
      <c r="E2" s="61"/>
      <c r="F2" s="61"/>
      <c r="G2" s="31"/>
      <c r="I2" s="52">
        <f>'02-03'!I2</f>
        <v>2016</v>
      </c>
    </row>
    <row r="3" ht="13.5" thickBot="1"/>
    <row r="4" spans="2:7" s="59" customFormat="1" ht="33.75" customHeight="1" thickBot="1">
      <c r="B4" s="55" t="s">
        <v>0</v>
      </c>
      <c r="C4" s="56" t="s">
        <v>6</v>
      </c>
      <c r="D4" s="57" t="s">
        <v>1</v>
      </c>
      <c r="E4" s="57" t="s">
        <v>2</v>
      </c>
      <c r="F4" s="57" t="s">
        <v>3</v>
      </c>
      <c r="G4" s="58" t="s">
        <v>8</v>
      </c>
    </row>
    <row r="5" spans="2:7" ht="12.75">
      <c r="B5" s="35">
        <v>1</v>
      </c>
      <c r="C5" s="38" t="s">
        <v>14</v>
      </c>
      <c r="D5" s="39" t="s">
        <v>15</v>
      </c>
      <c r="E5" s="39">
        <v>2015</v>
      </c>
      <c r="F5" s="40"/>
      <c r="G5" s="41"/>
    </row>
    <row r="6" spans="2:7" ht="12.75">
      <c r="B6" s="36">
        <f aca="true" t="shared" si="0" ref="B6:B29">IF(E6&lt;&gt;"",B5+1,"")</f>
        <v>2</v>
      </c>
      <c r="C6" s="42" t="s">
        <v>21</v>
      </c>
      <c r="D6" s="43" t="s">
        <v>11</v>
      </c>
      <c r="E6" s="43">
        <v>2015</v>
      </c>
      <c r="F6" s="43"/>
      <c r="G6" s="44"/>
    </row>
    <row r="7" spans="2:7" ht="12.75">
      <c r="B7" s="36">
        <f t="shared" si="0"/>
        <v>3</v>
      </c>
      <c r="C7" s="42" t="s">
        <v>22</v>
      </c>
      <c r="D7" s="43" t="s">
        <v>11</v>
      </c>
      <c r="E7" s="43">
        <v>2014</v>
      </c>
      <c r="F7" s="43"/>
      <c r="G7" s="44"/>
    </row>
    <row r="8" spans="2:7" ht="12.75">
      <c r="B8" s="36">
        <f t="shared" si="0"/>
        <v>4</v>
      </c>
      <c r="C8" s="42" t="s">
        <v>31</v>
      </c>
      <c r="D8" s="43" t="s">
        <v>11</v>
      </c>
      <c r="E8" s="43">
        <v>2014</v>
      </c>
      <c r="F8" s="43"/>
      <c r="G8" s="44"/>
    </row>
    <row r="9" spans="2:7" ht="12.75">
      <c r="B9" s="36">
        <f t="shared" si="0"/>
        <v>5</v>
      </c>
      <c r="C9" s="42" t="s">
        <v>37</v>
      </c>
      <c r="D9" s="43" t="s">
        <v>38</v>
      </c>
      <c r="E9" s="43">
        <v>2014</v>
      </c>
      <c r="F9" s="43"/>
      <c r="G9" s="44"/>
    </row>
    <row r="10" spans="2:7" ht="12.75">
      <c r="B10" s="36">
        <f t="shared" si="0"/>
        <v>6</v>
      </c>
      <c r="C10" s="42" t="s">
        <v>44</v>
      </c>
      <c r="D10" s="43" t="s">
        <v>45</v>
      </c>
      <c r="E10" s="43">
        <v>2014</v>
      </c>
      <c r="F10" s="43"/>
      <c r="G10" s="44"/>
    </row>
    <row r="11" spans="2:7" ht="12.75">
      <c r="B11" s="36">
        <f t="shared" si="0"/>
        <v>7</v>
      </c>
      <c r="C11" s="42" t="s">
        <v>46</v>
      </c>
      <c r="D11" s="43" t="s">
        <v>45</v>
      </c>
      <c r="E11" s="43">
        <v>2014</v>
      </c>
      <c r="F11" s="43"/>
      <c r="G11" s="44"/>
    </row>
    <row r="12" spans="2:7" ht="12.75">
      <c r="B12" s="36">
        <f t="shared" si="0"/>
        <v>8</v>
      </c>
      <c r="C12" s="42" t="s">
        <v>58</v>
      </c>
      <c r="D12" s="43" t="s">
        <v>26</v>
      </c>
      <c r="E12" s="43">
        <v>2014</v>
      </c>
      <c r="F12" s="43"/>
      <c r="G12" s="44"/>
    </row>
    <row r="13" spans="2:7" ht="12.75">
      <c r="B13" s="36">
        <f t="shared" si="0"/>
        <v>9</v>
      </c>
      <c r="C13" s="42" t="s">
        <v>79</v>
      </c>
      <c r="D13" s="43" t="s">
        <v>80</v>
      </c>
      <c r="E13" s="43">
        <v>2014</v>
      </c>
      <c r="F13" s="43"/>
      <c r="G13" s="44"/>
    </row>
    <row r="14" spans="2:7" ht="12.75">
      <c r="B14" s="36">
        <f t="shared" si="0"/>
        <v>10</v>
      </c>
      <c r="C14" s="42" t="s">
        <v>92</v>
      </c>
      <c r="D14" s="43" t="s">
        <v>93</v>
      </c>
      <c r="E14" s="43">
        <v>2014</v>
      </c>
      <c r="F14" s="43"/>
      <c r="G14" s="44"/>
    </row>
    <row r="15" spans="2:7" ht="12.75">
      <c r="B15" s="36">
        <f t="shared" si="0"/>
        <v>11</v>
      </c>
      <c r="C15" s="42" t="s">
        <v>99</v>
      </c>
      <c r="D15" s="43" t="s">
        <v>26</v>
      </c>
      <c r="E15" s="43">
        <v>2014</v>
      </c>
      <c r="F15" s="43"/>
      <c r="G15" s="44"/>
    </row>
    <row r="16" spans="2:7" ht="12.75">
      <c r="B16" s="36">
        <f t="shared" si="0"/>
      </c>
      <c r="C16" s="42"/>
      <c r="D16" s="43"/>
      <c r="E16" s="43"/>
      <c r="F16" s="43"/>
      <c r="G16" s="44"/>
    </row>
    <row r="17" spans="2:7" ht="12.75">
      <c r="B17" s="36">
        <f t="shared" si="0"/>
      </c>
      <c r="C17" s="42"/>
      <c r="D17" s="43"/>
      <c r="E17" s="43"/>
      <c r="F17" s="43"/>
      <c r="G17" s="44"/>
    </row>
    <row r="18" spans="2:7" ht="12.75">
      <c r="B18" s="36">
        <f t="shared" si="0"/>
      </c>
      <c r="C18" s="42"/>
      <c r="D18" s="43"/>
      <c r="E18" s="43"/>
      <c r="F18" s="43"/>
      <c r="G18" s="44"/>
    </row>
    <row r="19" spans="2:7" ht="12.75">
      <c r="B19" s="36">
        <f t="shared" si="0"/>
      </c>
      <c r="C19" s="42"/>
      <c r="D19" s="43"/>
      <c r="E19" s="43"/>
      <c r="F19" s="43"/>
      <c r="G19" s="44"/>
    </row>
    <row r="20" spans="2:7" ht="12.75">
      <c r="B20" s="36">
        <f t="shared" si="0"/>
      </c>
      <c r="C20" s="42"/>
      <c r="D20" s="43"/>
      <c r="E20" s="43"/>
      <c r="F20" s="43"/>
      <c r="G20" s="44"/>
    </row>
    <row r="21" spans="2:7" ht="12.75">
      <c r="B21" s="36">
        <f t="shared" si="0"/>
      </c>
      <c r="C21" s="42"/>
      <c r="D21" s="43"/>
      <c r="E21" s="43"/>
      <c r="F21" s="43"/>
      <c r="G21" s="44"/>
    </row>
    <row r="22" spans="2:7" ht="12.75">
      <c r="B22" s="36">
        <f t="shared" si="0"/>
      </c>
      <c r="C22" s="42"/>
      <c r="D22" s="43"/>
      <c r="E22" s="43"/>
      <c r="F22" s="43"/>
      <c r="G22" s="44"/>
    </row>
    <row r="23" spans="2:7" ht="12.75">
      <c r="B23" s="36">
        <f t="shared" si="0"/>
      </c>
      <c r="C23" s="42"/>
      <c r="D23" s="43"/>
      <c r="E23" s="43"/>
      <c r="F23" s="43"/>
      <c r="G23" s="44"/>
    </row>
    <row r="24" spans="2:7" ht="12.75">
      <c r="B24" s="36">
        <f t="shared" si="0"/>
      </c>
      <c r="C24" s="42"/>
      <c r="D24" s="43"/>
      <c r="E24" s="43"/>
      <c r="F24" s="43"/>
      <c r="G24" s="44"/>
    </row>
    <row r="25" spans="2:7" ht="12.75">
      <c r="B25" s="36">
        <f t="shared" si="0"/>
      </c>
      <c r="C25" s="42"/>
      <c r="D25" s="43"/>
      <c r="E25" s="43"/>
      <c r="F25" s="43"/>
      <c r="G25" s="44"/>
    </row>
    <row r="26" spans="2:7" ht="12.75">
      <c r="B26" s="36">
        <f t="shared" si="0"/>
      </c>
      <c r="C26" s="42"/>
      <c r="D26" s="43"/>
      <c r="E26" s="43"/>
      <c r="F26" s="43"/>
      <c r="G26" s="44"/>
    </row>
    <row r="27" spans="2:7" ht="12.75">
      <c r="B27" s="36">
        <f t="shared" si="0"/>
      </c>
      <c r="C27" s="42"/>
      <c r="D27" s="43"/>
      <c r="E27" s="43"/>
      <c r="F27" s="43"/>
      <c r="G27" s="44"/>
    </row>
    <row r="28" spans="2:7" ht="12.75">
      <c r="B28" s="36">
        <f t="shared" si="0"/>
      </c>
      <c r="C28" s="42"/>
      <c r="D28" s="43"/>
      <c r="E28" s="43"/>
      <c r="F28" s="43"/>
      <c r="G28" s="44"/>
    </row>
    <row r="29" spans="2:7" ht="12.75">
      <c r="B29" s="36">
        <f t="shared" si="0"/>
      </c>
      <c r="C29" s="42"/>
      <c r="D29" s="43"/>
      <c r="E29" s="43"/>
      <c r="F29" s="43"/>
      <c r="G29" s="44"/>
    </row>
    <row r="30" spans="2:7" ht="13.5" thickBot="1">
      <c r="B30" s="37"/>
      <c r="C30" s="45"/>
      <c r="D30" s="46"/>
      <c r="E30" s="46"/>
      <c r="F30" s="46"/>
      <c r="G30" s="47"/>
    </row>
  </sheetData>
  <sheetProtection sheet="1" sort="0" autoFilter="0" pivotTables="0"/>
  <autoFilter ref="C4:G4"/>
  <mergeCells count="1">
    <mergeCell ref="D2:F2"/>
  </mergeCells>
  <printOptions/>
  <pageMargins left="0" right="0" top="0.984251968503937" bottom="0.984251968503937" header="0.5118110236220472" footer="0.5118110236220472"/>
  <pageSetup horizontalDpi="600" verticalDpi="600" orientation="portrait" paperSize="9" scale="105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3.140625" style="0" customWidth="1"/>
    <col min="2" max="2" width="10.7109375" style="0" customWidth="1"/>
    <col min="3" max="3" width="25.7109375" style="0" customWidth="1"/>
    <col min="4" max="4" width="18.7109375" style="0" customWidth="1"/>
    <col min="5" max="5" width="15.7109375" style="0" customWidth="1"/>
    <col min="6" max="6" width="10.7109375" style="0" customWidth="1"/>
  </cols>
  <sheetData>
    <row r="1" spans="2:6" ht="21" thickBot="1">
      <c r="B1" s="2"/>
      <c r="C1" s="2"/>
      <c r="D1" s="2"/>
      <c r="E1" s="2"/>
      <c r="F1" s="2"/>
    </row>
    <row r="2" spans="2:9" ht="21" thickBot="1">
      <c r="B2" s="3"/>
      <c r="C2" s="4" t="s">
        <v>7</v>
      </c>
      <c r="D2" s="62" t="str">
        <f>$I$2-15&amp;"  a starší "</f>
        <v>2001  a starší </v>
      </c>
      <c r="E2" s="62"/>
      <c r="F2" s="5"/>
      <c r="I2" s="6">
        <f>'02-03'!I2</f>
        <v>2016</v>
      </c>
    </row>
    <row r="3" ht="13.5" thickBot="1"/>
    <row r="4" spans="2:6" ht="21" thickBot="1">
      <c r="B4" s="10" t="s">
        <v>0</v>
      </c>
      <c r="C4" s="8" t="s">
        <v>6</v>
      </c>
      <c r="D4" s="14" t="s">
        <v>1</v>
      </c>
      <c r="E4" s="14" t="s">
        <v>2</v>
      </c>
      <c r="F4" s="18" t="s">
        <v>5</v>
      </c>
    </row>
    <row r="5" spans="2:6" ht="13.5" customHeight="1">
      <c r="B5" s="13"/>
      <c r="C5" s="7"/>
      <c r="D5" s="17"/>
      <c r="E5" s="17"/>
      <c r="F5" s="21"/>
    </row>
    <row r="6" spans="2:6" ht="12.75">
      <c r="B6" s="11"/>
      <c r="C6" s="1"/>
      <c r="D6" s="15"/>
      <c r="E6" s="15"/>
      <c r="F6" s="22"/>
    </row>
    <row r="7" spans="2:6" ht="12.75">
      <c r="B7" s="11"/>
      <c r="C7" s="1"/>
      <c r="D7" s="15"/>
      <c r="E7" s="15"/>
      <c r="F7" s="22"/>
    </row>
    <row r="8" spans="2:6" ht="12.75">
      <c r="B8" s="11"/>
      <c r="C8" s="1"/>
      <c r="D8" s="15"/>
      <c r="E8" s="15"/>
      <c r="F8" s="22"/>
    </row>
    <row r="9" spans="2:6" ht="12.75">
      <c r="B9" s="11"/>
      <c r="C9" s="1"/>
      <c r="D9" s="15"/>
      <c r="E9" s="15"/>
      <c r="F9" s="22"/>
    </row>
    <row r="10" spans="2:6" ht="12.75">
      <c r="B10" s="11"/>
      <c r="C10" s="1"/>
      <c r="D10" s="15"/>
      <c r="E10" s="15"/>
      <c r="F10" s="22"/>
    </row>
    <row r="11" spans="2:6" ht="12.75">
      <c r="B11" s="11"/>
      <c r="C11" s="1"/>
      <c r="D11" s="15"/>
      <c r="E11" s="15"/>
      <c r="F11" s="22"/>
    </row>
    <row r="12" spans="2:6" ht="12.75">
      <c r="B12" s="11"/>
      <c r="C12" s="1"/>
      <c r="D12" s="15"/>
      <c r="E12" s="15"/>
      <c r="F12" s="22"/>
    </row>
    <row r="13" spans="2:6" ht="12.75">
      <c r="B13" s="11"/>
      <c r="C13" s="1"/>
      <c r="D13" s="15"/>
      <c r="E13" s="15"/>
      <c r="F13" s="22"/>
    </row>
    <row r="14" spans="2:6" ht="12.75">
      <c r="B14" s="11"/>
      <c r="C14" s="1"/>
      <c r="D14" s="15"/>
      <c r="E14" s="15"/>
      <c r="F14" s="19"/>
    </row>
    <row r="15" spans="2:6" ht="12.75">
      <c r="B15" s="11"/>
      <c r="C15" s="1"/>
      <c r="D15" s="15"/>
      <c r="E15" s="15"/>
      <c r="F15" s="19"/>
    </row>
    <row r="16" spans="2:6" ht="12.75">
      <c r="B16" s="11"/>
      <c r="C16" s="1"/>
      <c r="D16" s="15"/>
      <c r="E16" s="15"/>
      <c r="F16" s="19"/>
    </row>
    <row r="17" spans="2:6" ht="12.75">
      <c r="B17" s="11"/>
      <c r="C17" s="1"/>
      <c r="D17" s="15"/>
      <c r="E17" s="15"/>
      <c r="F17" s="19"/>
    </row>
    <row r="18" spans="2:6" ht="12.75">
      <c r="B18" s="11"/>
      <c r="C18" s="1"/>
      <c r="D18" s="15"/>
      <c r="E18" s="15"/>
      <c r="F18" s="19"/>
    </row>
    <row r="19" spans="2:6" ht="12.75">
      <c r="B19" s="11"/>
      <c r="C19" s="1"/>
      <c r="D19" s="15"/>
      <c r="E19" s="15"/>
      <c r="F19" s="19"/>
    </row>
    <row r="20" spans="2:6" ht="12.75">
      <c r="B20" s="11"/>
      <c r="C20" s="1"/>
      <c r="D20" s="15"/>
      <c r="E20" s="15"/>
      <c r="F20" s="19"/>
    </row>
    <row r="21" spans="2:6" ht="12.75">
      <c r="B21" s="11"/>
      <c r="C21" s="1"/>
      <c r="D21" s="15"/>
      <c r="E21" s="15"/>
      <c r="F21" s="19"/>
    </row>
    <row r="22" spans="2:8" ht="12.75">
      <c r="B22" s="11"/>
      <c r="C22" s="1"/>
      <c r="D22" s="15"/>
      <c r="E22" s="15"/>
      <c r="F22" s="19"/>
      <c r="H22" t="s">
        <v>4</v>
      </c>
    </row>
    <row r="23" spans="2:6" ht="12.75">
      <c r="B23" s="11"/>
      <c r="C23" s="1"/>
      <c r="D23" s="15"/>
      <c r="E23" s="15"/>
      <c r="F23" s="19"/>
    </row>
    <row r="24" spans="2:6" ht="12.75">
      <c r="B24" s="11"/>
      <c r="C24" s="1"/>
      <c r="D24" s="15"/>
      <c r="E24" s="15"/>
      <c r="F24" s="19"/>
    </row>
    <row r="25" spans="2:6" ht="12.75">
      <c r="B25" s="11"/>
      <c r="C25" s="1"/>
      <c r="D25" s="15"/>
      <c r="E25" s="15"/>
      <c r="F25" s="19"/>
    </row>
    <row r="26" spans="2:6" ht="12.75">
      <c r="B26" s="11"/>
      <c r="C26" s="1"/>
      <c r="D26" s="15"/>
      <c r="E26" s="15"/>
      <c r="F26" s="19"/>
    </row>
    <row r="27" spans="2:6" ht="12.75">
      <c r="B27" s="11"/>
      <c r="C27" s="1"/>
      <c r="D27" s="15"/>
      <c r="E27" s="15"/>
      <c r="F27" s="19"/>
    </row>
    <row r="28" spans="2:6" ht="12.75">
      <c r="B28" s="11"/>
      <c r="C28" s="1"/>
      <c r="D28" s="15"/>
      <c r="E28" s="15"/>
      <c r="F28" s="19"/>
    </row>
    <row r="29" spans="2:6" ht="12.75">
      <c r="B29" s="11"/>
      <c r="C29" s="1"/>
      <c r="D29" s="15"/>
      <c r="E29" s="15"/>
      <c r="F29" s="19"/>
    </row>
    <row r="30" spans="2:6" ht="13.5" thickBot="1">
      <c r="B30" s="12"/>
      <c r="C30" s="9"/>
      <c r="D30" s="16"/>
      <c r="E30" s="16"/>
      <c r="F30" s="20"/>
    </row>
  </sheetData>
  <sheetProtection/>
  <mergeCells count="1">
    <mergeCell ref="D2:E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ZŠ Vír</dc:creator>
  <cp:keywords/>
  <dc:description/>
  <cp:lastModifiedBy>Pacar Bell</cp:lastModifiedBy>
  <cp:lastPrinted>2016-08-20T09:39:33Z</cp:lastPrinted>
  <dcterms:created xsi:type="dcterms:W3CDTF">2008-08-22T05:49:31Z</dcterms:created>
  <dcterms:modified xsi:type="dcterms:W3CDTF">2016-08-20T09:40:13Z</dcterms:modified>
  <cp:category/>
  <cp:version/>
  <cp:contentType/>
  <cp:contentStatus/>
</cp:coreProperties>
</file>